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20490" windowHeight="7650" firstSheet="9" activeTab="9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2025 ԳՊ ժամանակացույց" sheetId="32" r:id="rId8"/>
    <sheet name="Պարգևի ԳՊ-2" sheetId="33" r:id="rId9"/>
    <sheet name="08.07.2025 փոփոխված" sheetId="39" r:id="rId10"/>
  </sheets>
  <definedNames>
    <definedName name="_xlnm._FilterDatabase" localSheetId="9" hidden="1">'08.07.2025 փոփոխված'!$A$17:$G$396</definedName>
    <definedName name="_xlnm._FilterDatabase" localSheetId="7" hidden="1">'2025 ԳՊ ժամանակացույց'!$A$18:$G$494</definedName>
  </definedNames>
  <calcPr calcId="162913"/>
</workbook>
</file>

<file path=xl/calcChain.xml><?xml version="1.0" encoding="utf-8"?>
<calcChain xmlns="http://schemas.openxmlformats.org/spreadsheetml/2006/main">
  <c r="G376" i="39" l="1"/>
  <c r="G372" i="39" l="1"/>
  <c r="G373" i="39"/>
  <c r="L243" i="39"/>
  <c r="G360" i="39"/>
  <c r="G361" i="39"/>
  <c r="G380" i="39" l="1"/>
  <c r="G370" i="39" l="1"/>
  <c r="G385" i="39" l="1"/>
  <c r="G301" i="39"/>
  <c r="G305" i="39"/>
  <c r="G374" i="39"/>
  <c r="G336" i="39"/>
  <c r="G340" i="39"/>
  <c r="F343" i="39" l="1"/>
  <c r="G235" i="39" l="1"/>
  <c r="G236" i="39"/>
  <c r="G395" i="39" l="1"/>
  <c r="G394" i="39"/>
  <c r="G393" i="39"/>
  <c r="G392" i="39"/>
  <c r="G391" i="39"/>
  <c r="G390" i="39"/>
  <c r="G389" i="39"/>
  <c r="G388" i="39"/>
  <c r="G387" i="39"/>
  <c r="G386" i="39"/>
  <c r="G384" i="39"/>
  <c r="G383" i="39"/>
  <c r="G382" i="39"/>
  <c r="G381" i="39"/>
  <c r="G379" i="39"/>
  <c r="G378" i="39"/>
  <c r="G377" i="39"/>
  <c r="G375" i="39"/>
  <c r="G371" i="39"/>
  <c r="G369" i="39"/>
  <c r="G368" i="39"/>
  <c r="G367" i="39"/>
  <c r="G366" i="39"/>
  <c r="G365" i="39"/>
  <c r="G364" i="39"/>
  <c r="G363" i="39"/>
  <c r="G362" i="39"/>
  <c r="G359" i="39"/>
  <c r="G358" i="39"/>
  <c r="G357" i="39"/>
  <c r="G356" i="39"/>
  <c r="G355" i="39"/>
  <c r="G354" i="39"/>
  <c r="G353" i="39"/>
  <c r="G352" i="39"/>
  <c r="G351" i="39"/>
  <c r="G350" i="39"/>
  <c r="G349" i="39"/>
  <c r="G348" i="39"/>
  <c r="G347" i="39"/>
  <c r="G346" i="39"/>
  <c r="G345" i="39"/>
  <c r="G344" i="39"/>
  <c r="G342" i="39"/>
  <c r="G341" i="39"/>
  <c r="G339" i="39"/>
  <c r="G338" i="39"/>
  <c r="G337" i="39"/>
  <c r="G335" i="39"/>
  <c r="G334" i="39"/>
  <c r="G333" i="39"/>
  <c r="G332" i="39"/>
  <c r="G331" i="39"/>
  <c r="G330" i="39"/>
  <c r="G329" i="39"/>
  <c r="G328" i="39"/>
  <c r="G327" i="39"/>
  <c r="G326" i="39"/>
  <c r="G325" i="39"/>
  <c r="G324" i="39"/>
  <c r="G323" i="39"/>
  <c r="G322" i="39"/>
  <c r="G321" i="39"/>
  <c r="G320" i="39"/>
  <c r="G319" i="39"/>
  <c r="G318" i="39"/>
  <c r="G317" i="39"/>
  <c r="G316" i="39"/>
  <c r="G315" i="39"/>
  <c r="G314" i="39"/>
  <c r="G313" i="39"/>
  <c r="G312" i="39"/>
  <c r="G311" i="39"/>
  <c r="G310" i="39"/>
  <c r="G309" i="39"/>
  <c r="G308" i="39"/>
  <c r="G304" i="39"/>
  <c r="G306" i="39"/>
  <c r="G303" i="39"/>
  <c r="G302" i="39"/>
  <c r="G300" i="39"/>
  <c r="G299" i="39"/>
  <c r="G297" i="39"/>
  <c r="G296" i="39"/>
  <c r="G295" i="39"/>
  <c r="G294" i="39"/>
  <c r="G293" i="39"/>
  <c r="G292" i="39"/>
  <c r="G291" i="39"/>
  <c r="G290" i="39"/>
  <c r="G289" i="39"/>
  <c r="G288" i="39"/>
  <c r="G287" i="39"/>
  <c r="G286" i="39"/>
  <c r="G285" i="39"/>
  <c r="G284" i="39"/>
  <c r="G283" i="39"/>
  <c r="G282" i="39"/>
  <c r="G281" i="39"/>
  <c r="G280" i="39"/>
  <c r="G279" i="39"/>
  <c r="G278" i="39"/>
  <c r="G277" i="39"/>
  <c r="G276" i="39"/>
  <c r="G275" i="39"/>
  <c r="G274" i="39"/>
  <c r="G273" i="39"/>
  <c r="G272" i="39"/>
  <c r="G271" i="39"/>
  <c r="G270" i="39"/>
  <c r="G269" i="39"/>
  <c r="G268" i="39"/>
  <c r="G267" i="39"/>
  <c r="G266" i="39"/>
  <c r="G265" i="39"/>
  <c r="G264" i="39"/>
  <c r="G263" i="39"/>
  <c r="G262" i="39"/>
  <c r="G261" i="39"/>
  <c r="G260" i="39"/>
  <c r="G259" i="39"/>
  <c r="G258" i="39"/>
  <c r="G257" i="39"/>
  <c r="G256" i="39"/>
  <c r="G255" i="39"/>
  <c r="G254" i="39"/>
  <c r="E252" i="39"/>
  <c r="E251" i="39"/>
  <c r="E250" i="39"/>
  <c r="G249" i="39"/>
  <c r="G248" i="39"/>
  <c r="G247" i="39"/>
  <c r="G246" i="39"/>
  <c r="G245" i="39"/>
  <c r="G244" i="39"/>
  <c r="G243" i="39"/>
  <c r="G242" i="39"/>
  <c r="G241" i="39"/>
  <c r="G240" i="39"/>
  <c r="G239" i="39"/>
  <c r="G238" i="39"/>
  <c r="G237" i="39"/>
  <c r="G234" i="39"/>
  <c r="G233" i="39"/>
  <c r="G232" i="39"/>
  <c r="G231" i="39"/>
  <c r="G230" i="39"/>
  <c r="G229" i="39"/>
  <c r="G228" i="39"/>
  <c r="G227" i="39"/>
  <c r="G226" i="39"/>
  <c r="G225" i="39"/>
  <c r="G224" i="39"/>
  <c r="G223" i="39"/>
  <c r="G222" i="39"/>
  <c r="G221" i="39"/>
  <c r="G220" i="39"/>
  <c r="G219" i="39"/>
  <c r="G218" i="39"/>
  <c r="G217" i="39"/>
  <c r="G216" i="39"/>
  <c r="G215" i="39"/>
  <c r="G214" i="39"/>
  <c r="G213" i="39"/>
  <c r="G212" i="39"/>
  <c r="G211" i="39"/>
  <c r="G210" i="39"/>
  <c r="G209" i="39"/>
  <c r="G208" i="39"/>
  <c r="G207" i="39"/>
  <c r="G206" i="39"/>
  <c r="G205" i="39"/>
  <c r="G204" i="39"/>
  <c r="G203" i="39"/>
  <c r="G202" i="39"/>
  <c r="G201" i="39"/>
  <c r="G200" i="39"/>
  <c r="G199" i="39"/>
  <c r="G198" i="39"/>
  <c r="G197" i="39"/>
  <c r="G196" i="39"/>
  <c r="G195" i="39"/>
  <c r="G194" i="39"/>
  <c r="G193" i="39"/>
  <c r="G192" i="39"/>
  <c r="G191" i="39"/>
  <c r="G190" i="39"/>
  <c r="G189" i="39"/>
  <c r="G188" i="39"/>
  <c r="G187" i="39"/>
  <c r="G186" i="39"/>
  <c r="G185" i="39"/>
  <c r="G184" i="39"/>
  <c r="G183" i="39"/>
  <c r="G182" i="39"/>
  <c r="G181" i="39"/>
  <c r="G180" i="39"/>
  <c r="G179" i="39"/>
  <c r="G178" i="39"/>
  <c r="G177" i="39"/>
  <c r="G176" i="39"/>
  <c r="G175" i="39"/>
  <c r="G174" i="39"/>
  <c r="G173" i="39"/>
  <c r="G172" i="39"/>
  <c r="G171" i="39"/>
  <c r="G170" i="39"/>
  <c r="G169" i="39"/>
  <c r="G168" i="39"/>
  <c r="G167" i="39"/>
  <c r="G166" i="39"/>
  <c r="G165" i="39"/>
  <c r="G164" i="39"/>
  <c r="G163" i="39"/>
  <c r="G162" i="39"/>
  <c r="G161" i="39"/>
  <c r="G160" i="39"/>
  <c r="G159" i="39"/>
  <c r="G158" i="39"/>
  <c r="G157" i="39"/>
  <c r="G156" i="39"/>
  <c r="G155" i="39"/>
  <c r="G154" i="39"/>
  <c r="G153" i="39"/>
  <c r="G152" i="39"/>
  <c r="G151" i="39"/>
  <c r="G150" i="39"/>
  <c r="G149" i="39"/>
  <c r="G148" i="39"/>
  <c r="G147" i="39"/>
  <c r="G146" i="39"/>
  <c r="G145" i="39"/>
  <c r="G144" i="39"/>
  <c r="G143" i="39"/>
  <c r="G142" i="39"/>
  <c r="G141" i="39"/>
  <c r="G140" i="39"/>
  <c r="G139" i="39"/>
  <c r="G138" i="39"/>
  <c r="G137" i="39"/>
  <c r="G136" i="39"/>
  <c r="G135" i="39"/>
  <c r="G134" i="39"/>
  <c r="G133" i="39"/>
  <c r="G132" i="39"/>
  <c r="G131" i="39"/>
  <c r="G130" i="39"/>
  <c r="G129" i="39"/>
  <c r="G128" i="39"/>
  <c r="G127" i="39"/>
  <c r="G126" i="39"/>
  <c r="G125" i="39"/>
  <c r="G124" i="39"/>
  <c r="G123" i="39"/>
  <c r="G122" i="39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G82" i="39"/>
  <c r="G81" i="39"/>
  <c r="G80" i="39"/>
  <c r="G79" i="39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63" i="39"/>
  <c r="G62" i="39"/>
  <c r="G61" i="39"/>
  <c r="G60" i="39"/>
  <c r="G59" i="39"/>
  <c r="G58" i="39"/>
  <c r="G57" i="39"/>
  <c r="G56" i="39"/>
  <c r="G55" i="39"/>
  <c r="G54" i="39"/>
  <c r="G53" i="39"/>
  <c r="G52" i="39"/>
  <c r="G51" i="39"/>
  <c r="G50" i="39"/>
  <c r="G49" i="39"/>
  <c r="G48" i="39"/>
  <c r="G47" i="39"/>
  <c r="G46" i="39"/>
  <c r="G45" i="39"/>
  <c r="G44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G25" i="39"/>
  <c r="G24" i="39"/>
  <c r="G23" i="39"/>
  <c r="G22" i="39"/>
  <c r="G21" i="39"/>
  <c r="G20" i="39"/>
  <c r="G19" i="39"/>
  <c r="G396" i="39" l="1"/>
  <c r="G305" i="32"/>
  <c r="G296" i="32" l="1"/>
  <c r="G295" i="32"/>
  <c r="G33" i="32"/>
  <c r="G214" i="32"/>
  <c r="G140" i="32"/>
  <c r="G179" i="32"/>
  <c r="G154" i="32"/>
  <c r="G150" i="32"/>
  <c r="G225" i="32"/>
  <c r="G224" i="32"/>
  <c r="G149" i="32"/>
  <c r="G142" i="32"/>
  <c r="G137" i="32"/>
  <c r="G147" i="32"/>
  <c r="G146" i="32"/>
  <c r="G145" i="32"/>
  <c r="G291" i="32"/>
  <c r="G290" i="32"/>
  <c r="G284" i="32"/>
  <c r="G283" i="32"/>
  <c r="G254" i="32"/>
  <c r="G249" i="32"/>
  <c r="G248" i="32"/>
  <c r="G252" i="32"/>
  <c r="G479" i="32"/>
  <c r="G478" i="32"/>
  <c r="G445" i="32"/>
  <c r="G492" i="32"/>
  <c r="G481" i="32"/>
  <c r="G43" i="32"/>
  <c r="G42" i="32"/>
  <c r="G173" i="32"/>
  <c r="G175" i="32"/>
  <c r="G322" i="32"/>
  <c r="G325" i="32"/>
  <c r="G212" i="32"/>
  <c r="G218" i="32"/>
  <c r="G303" i="32"/>
  <c r="G317" i="32"/>
  <c r="G311" i="32"/>
  <c r="G312" i="32"/>
  <c r="G307" i="32"/>
  <c r="G309" i="32"/>
  <c r="G320" i="32"/>
  <c r="G319" i="32"/>
  <c r="G29" i="32"/>
  <c r="G28" i="32"/>
  <c r="G25" i="32"/>
  <c r="G313" i="32"/>
  <c r="G298" i="32"/>
  <c r="G22" i="32"/>
  <c r="G21" i="32"/>
  <c r="G276" i="32"/>
  <c r="G273" i="32"/>
  <c r="G271" i="32"/>
  <c r="G269" i="32"/>
  <c r="G274" i="32"/>
  <c r="G124" i="32"/>
  <c r="G105" i="32"/>
  <c r="G83" i="32"/>
  <c r="G82" i="32"/>
  <c r="G84" i="32"/>
  <c r="G380" i="32"/>
  <c r="G93" i="32"/>
  <c r="G53" i="32"/>
  <c r="G52" i="32"/>
  <c r="G51" i="32"/>
  <c r="G57" i="32"/>
  <c r="G66" i="32"/>
  <c r="G65" i="32"/>
  <c r="G60" i="32"/>
  <c r="G80" i="32"/>
  <c r="G126" i="32"/>
  <c r="G264" i="32"/>
  <c r="G267" i="32"/>
  <c r="G67" i="32"/>
  <c r="G108" i="32"/>
  <c r="G117" i="32"/>
  <c r="G91" i="32"/>
  <c r="G86" i="32"/>
  <c r="G122" i="32"/>
  <c r="G74" i="32"/>
  <c r="G73" i="32"/>
  <c r="G46" i="32"/>
  <c r="G71" i="32"/>
  <c r="G70" i="32"/>
  <c r="G424" i="32"/>
  <c r="G412" i="32"/>
  <c r="G411" i="32"/>
  <c r="G407" i="32"/>
  <c r="G132" i="32"/>
  <c r="G133" i="32"/>
  <c r="G206" i="32"/>
  <c r="G135" i="32"/>
  <c r="G134" i="32"/>
  <c r="G205" i="32"/>
  <c r="G390" i="32"/>
  <c r="G385" i="32"/>
  <c r="G367" i="32"/>
  <c r="G361" i="32"/>
  <c r="G328" i="32"/>
  <c r="G162" i="32"/>
  <c r="G358" i="32"/>
  <c r="G372" i="32"/>
  <c r="G375" i="32"/>
  <c r="G381" i="32"/>
  <c r="G257" i="32"/>
  <c r="G355" i="32"/>
  <c r="G344" i="32"/>
  <c r="G345" i="32"/>
  <c r="G253" i="32"/>
  <c r="G89" i="32"/>
  <c r="G188" i="32"/>
  <c r="G187" i="32"/>
  <c r="G47" i="32"/>
  <c r="G491" i="32"/>
  <c r="G473" i="32"/>
  <c r="G449" i="32"/>
  <c r="G447" i="32"/>
  <c r="G477" i="32"/>
  <c r="G462" i="32"/>
  <c r="G488" i="32"/>
  <c r="G480" i="32"/>
  <c r="G416" i="32"/>
  <c r="G422" i="32"/>
  <c r="G423" i="32"/>
  <c r="G458" i="32"/>
  <c r="G461" i="32"/>
  <c r="G463" i="32"/>
  <c r="G406" i="32"/>
  <c r="G405" i="32"/>
  <c r="G432" i="32"/>
  <c r="G467" i="32"/>
  <c r="G470" i="32"/>
  <c r="G457" i="32"/>
  <c r="G448" i="32"/>
  <c r="G441" i="32"/>
  <c r="G469" i="32"/>
  <c r="G484" i="32"/>
  <c r="G434" i="32"/>
  <c r="G437" i="32"/>
  <c r="G439" i="32"/>
  <c r="G67" i="33"/>
  <c r="G36" i="33" l="1"/>
  <c r="G54" i="33"/>
  <c r="G69" i="33"/>
  <c r="G68" i="33"/>
  <c r="G60" i="33"/>
  <c r="G61" i="33"/>
  <c r="G62" i="33"/>
  <c r="G63" i="33"/>
  <c r="G64" i="33"/>
  <c r="G65" i="33"/>
  <c r="G66" i="33"/>
  <c r="G59" i="33" l="1"/>
  <c r="G58" i="33"/>
  <c r="G57" i="33"/>
  <c r="G56" i="33"/>
  <c r="G55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70" i="33" l="1"/>
  <c r="G440" i="32"/>
  <c r="G220" i="32" l="1"/>
  <c r="G251" i="32" l="1"/>
  <c r="G429" i="32" l="1"/>
  <c r="G468" i="32"/>
  <c r="G493" i="32"/>
  <c r="G490" i="32"/>
  <c r="G489" i="32"/>
  <c r="G487" i="32"/>
  <c r="G486" i="32"/>
  <c r="G485" i="32"/>
  <c r="G483" i="32"/>
  <c r="G482" i="32"/>
  <c r="G476" i="32"/>
  <c r="G475" i="32"/>
  <c r="G474" i="32"/>
  <c r="G472" i="32"/>
  <c r="G471" i="32"/>
  <c r="G466" i="32"/>
  <c r="G465" i="32"/>
  <c r="G464" i="32"/>
  <c r="G460" i="32"/>
  <c r="G459" i="32"/>
  <c r="G456" i="32"/>
  <c r="G455" i="32"/>
  <c r="G454" i="32"/>
  <c r="G453" i="32"/>
  <c r="G452" i="32"/>
  <c r="G451" i="32"/>
  <c r="G450" i="32"/>
  <c r="G446" i="32"/>
  <c r="G444" i="32"/>
  <c r="G443" i="32"/>
  <c r="G442" i="32"/>
  <c r="G438" i="32"/>
  <c r="G436" i="32"/>
  <c r="G435" i="32"/>
  <c r="G433" i="32"/>
  <c r="G431" i="32"/>
  <c r="G430" i="32"/>
  <c r="G428" i="32"/>
  <c r="G427" i="32"/>
  <c r="G426" i="32"/>
  <c r="G425" i="32"/>
  <c r="G421" i="32"/>
  <c r="G420" i="32"/>
  <c r="G419" i="32"/>
  <c r="G418" i="32"/>
  <c r="G417" i="32"/>
  <c r="G415" i="32"/>
  <c r="G414" i="32"/>
  <c r="G413" i="32"/>
  <c r="G410" i="32"/>
  <c r="G409" i="32"/>
  <c r="G408" i="32"/>
  <c r="G404" i="32"/>
  <c r="G403" i="32"/>
  <c r="G402" i="32"/>
  <c r="G401" i="32"/>
  <c r="G400" i="32"/>
  <c r="G399" i="32"/>
  <c r="G398" i="32"/>
  <c r="G397" i="32"/>
  <c r="G395" i="32"/>
  <c r="G394" i="32"/>
  <c r="G393" i="32"/>
  <c r="G391" i="32"/>
  <c r="G389" i="32"/>
  <c r="G388" i="32"/>
  <c r="G387" i="32"/>
  <c r="G386" i="32"/>
  <c r="G384" i="32"/>
  <c r="G383" i="32"/>
  <c r="G382" i="32"/>
  <c r="G379" i="32"/>
  <c r="G378" i="32"/>
  <c r="G377" i="32"/>
  <c r="G376" i="32"/>
  <c r="G374" i="32"/>
  <c r="G373" i="32"/>
  <c r="G371" i="32"/>
  <c r="G370" i="32"/>
  <c r="G369" i="32"/>
  <c r="G368" i="32"/>
  <c r="G366" i="32"/>
  <c r="G365" i="32"/>
  <c r="G364" i="32"/>
  <c r="G363" i="32"/>
  <c r="G362" i="32"/>
  <c r="G360" i="32"/>
  <c r="G359" i="32"/>
  <c r="G357" i="32"/>
  <c r="G356" i="32"/>
  <c r="G354" i="32"/>
  <c r="G353" i="32"/>
  <c r="G352" i="32"/>
  <c r="G351" i="32"/>
  <c r="G350" i="32"/>
  <c r="G349" i="32"/>
  <c r="G348" i="32"/>
  <c r="G347" i="32"/>
  <c r="G346" i="32"/>
  <c r="G343" i="32"/>
  <c r="G342" i="32"/>
  <c r="G341" i="32"/>
  <c r="G340" i="32"/>
  <c r="G339" i="32"/>
  <c r="G338" i="32"/>
  <c r="G337" i="32"/>
  <c r="G335" i="32"/>
  <c r="G334" i="32"/>
  <c r="G333" i="32"/>
  <c r="G332" i="32"/>
  <c r="G331" i="32"/>
  <c r="G330" i="32"/>
  <c r="G329" i="32"/>
  <c r="G327" i="32"/>
  <c r="G326" i="32"/>
  <c r="G324" i="32"/>
  <c r="G323" i="32"/>
  <c r="G321" i="32"/>
  <c r="G318" i="32"/>
  <c r="G316" i="32"/>
  <c r="G315" i="32"/>
  <c r="G314" i="32"/>
  <c r="G310" i="32"/>
  <c r="G308" i="32"/>
  <c r="G306" i="32"/>
  <c r="G304" i="32"/>
  <c r="G302" i="32"/>
  <c r="G301" i="32"/>
  <c r="G300" i="32"/>
  <c r="G299" i="32"/>
  <c r="G297" i="32"/>
  <c r="G294" i="32"/>
  <c r="G293" i="32"/>
  <c r="G292" i="32"/>
  <c r="G289" i="32"/>
  <c r="G288" i="32"/>
  <c r="G287" i="32"/>
  <c r="G286" i="32"/>
  <c r="G285" i="32"/>
  <c r="G282" i="32"/>
  <c r="G281" i="32"/>
  <c r="G280" i="32"/>
  <c r="G279" i="32"/>
  <c r="G278" i="32"/>
  <c r="G277" i="32"/>
  <c r="G275" i="32"/>
  <c r="G272" i="32"/>
  <c r="G270" i="32"/>
  <c r="G268" i="32"/>
  <c r="G266" i="32"/>
  <c r="G265" i="32"/>
  <c r="G263" i="32"/>
  <c r="G262" i="32"/>
  <c r="G261" i="32"/>
  <c r="G260" i="32"/>
  <c r="G259" i="32"/>
  <c r="G258" i="32"/>
  <c r="G256" i="32"/>
  <c r="G255" i="32"/>
  <c r="G250" i="32"/>
  <c r="G247" i="32"/>
  <c r="G246" i="32"/>
  <c r="G245" i="32"/>
  <c r="G244" i="32"/>
  <c r="G243" i="32"/>
  <c r="G242" i="32"/>
  <c r="G241" i="32"/>
  <c r="G240" i="32"/>
  <c r="G239" i="32"/>
  <c r="G238" i="32"/>
  <c r="G237" i="32"/>
  <c r="G236" i="32"/>
  <c r="G235" i="32"/>
  <c r="G234" i="32"/>
  <c r="G233" i="32"/>
  <c r="G232" i="32"/>
  <c r="G231" i="32"/>
  <c r="G230" i="32"/>
  <c r="G229" i="32"/>
  <c r="G228" i="32"/>
  <c r="G227" i="32"/>
  <c r="G226" i="32"/>
  <c r="G223" i="32"/>
  <c r="G222" i="32"/>
  <c r="G221" i="32"/>
  <c r="G219" i="32"/>
  <c r="G217" i="32"/>
  <c r="G216" i="32"/>
  <c r="G215" i="32"/>
  <c r="G213" i="32"/>
  <c r="G211" i="32"/>
  <c r="G210" i="32"/>
  <c r="G209" i="32"/>
  <c r="G208" i="32"/>
  <c r="G207" i="32"/>
  <c r="G204" i="32"/>
  <c r="G203" i="32"/>
  <c r="G202" i="32"/>
  <c r="G201" i="32"/>
  <c r="G200" i="32"/>
  <c r="G199" i="32"/>
  <c r="G198" i="32"/>
  <c r="G197" i="32"/>
  <c r="G196" i="32"/>
  <c r="G195" i="32"/>
  <c r="G194" i="32"/>
  <c r="G193" i="32"/>
  <c r="G192" i="32"/>
  <c r="G191" i="32"/>
  <c r="G190" i="32"/>
  <c r="G189" i="32"/>
  <c r="G186" i="32"/>
  <c r="G185" i="32"/>
  <c r="G184" i="32"/>
  <c r="G183" i="32"/>
  <c r="G182" i="32"/>
  <c r="G181" i="32"/>
  <c r="G180" i="32"/>
  <c r="G178" i="32"/>
  <c r="G177" i="32"/>
  <c r="G176" i="32"/>
  <c r="G174" i="32"/>
  <c r="G172" i="32"/>
  <c r="G171" i="32"/>
  <c r="G170" i="32"/>
  <c r="G169" i="32"/>
  <c r="G168" i="32"/>
  <c r="G167" i="32"/>
  <c r="G166" i="32"/>
  <c r="G165" i="32"/>
  <c r="G164" i="32"/>
  <c r="G163" i="32"/>
  <c r="G161" i="32"/>
  <c r="G160" i="32"/>
  <c r="G159" i="32"/>
  <c r="G158" i="32"/>
  <c r="G157" i="32"/>
  <c r="G156" i="32"/>
  <c r="G155" i="32"/>
  <c r="G153" i="32"/>
  <c r="G152" i="32"/>
  <c r="G151" i="32"/>
  <c r="G148" i="32"/>
  <c r="G144" i="32"/>
  <c r="G143" i="32"/>
  <c r="G141" i="32"/>
  <c r="G139" i="32"/>
  <c r="G138" i="32"/>
  <c r="G136" i="32"/>
  <c r="G131" i="32"/>
  <c r="G130" i="32"/>
  <c r="G129" i="32"/>
  <c r="G128" i="32"/>
  <c r="G127" i="32"/>
  <c r="G125" i="32"/>
  <c r="G123" i="32"/>
  <c r="G121" i="32"/>
  <c r="G120" i="32"/>
  <c r="G119" i="32"/>
  <c r="G118" i="32"/>
  <c r="G116" i="32"/>
  <c r="G115" i="32"/>
  <c r="G114" i="32"/>
  <c r="G113" i="32"/>
  <c r="G112" i="32"/>
  <c r="G111" i="32"/>
  <c r="G110" i="32"/>
  <c r="G109" i="32"/>
  <c r="G107" i="32"/>
  <c r="G106" i="32"/>
  <c r="G104" i="32"/>
  <c r="G103" i="32"/>
  <c r="G102" i="32"/>
  <c r="G101" i="32"/>
  <c r="G100" i="32"/>
  <c r="G99" i="32"/>
  <c r="G98" i="32"/>
  <c r="G97" i="32"/>
  <c r="G96" i="32"/>
  <c r="G95" i="32"/>
  <c r="G94" i="32"/>
  <c r="G92" i="32"/>
  <c r="G90" i="32"/>
  <c r="G88" i="32"/>
  <c r="G87" i="32"/>
  <c r="G85" i="32"/>
  <c r="G81" i="32"/>
  <c r="G79" i="32"/>
  <c r="G78" i="32"/>
  <c r="G77" i="32"/>
  <c r="G76" i="32"/>
  <c r="G75" i="32"/>
  <c r="G72" i="32"/>
  <c r="G69" i="32"/>
  <c r="G68" i="32"/>
  <c r="G64" i="32"/>
  <c r="G63" i="32"/>
  <c r="G62" i="32"/>
  <c r="G61" i="32"/>
  <c r="G59" i="32"/>
  <c r="G58" i="32"/>
  <c r="G56" i="32"/>
  <c r="G55" i="32"/>
  <c r="G54" i="32"/>
  <c r="G50" i="32"/>
  <c r="G49" i="32"/>
  <c r="G48" i="32"/>
  <c r="G45" i="32"/>
  <c r="G44" i="32"/>
  <c r="G41" i="32"/>
  <c r="G40" i="32"/>
  <c r="G36" i="32"/>
  <c r="G35" i="32"/>
  <c r="G34" i="32"/>
  <c r="G32" i="32"/>
  <c r="G31" i="32"/>
  <c r="G30" i="32"/>
  <c r="G27" i="32"/>
  <c r="G26" i="32"/>
  <c r="G24" i="32"/>
  <c r="G23" i="32"/>
  <c r="G20" i="32"/>
  <c r="G19" i="32"/>
  <c r="G494" i="32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</calcChain>
</file>

<file path=xl/sharedStrings.xml><?xml version="1.0" encoding="utf-8"?>
<sst xmlns="http://schemas.openxmlformats.org/spreadsheetml/2006/main" count="6348" uniqueCount="1775">
  <si>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</si>
  <si>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</si>
  <si>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</si>
  <si>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</si>
  <si>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</si>
  <si>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</si>
  <si>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</si>
  <si>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</si>
  <si>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</si>
  <si>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</si>
  <si>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</si>
  <si>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</si>
  <si>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</si>
  <si>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</si>
  <si>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</si>
  <si>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</si>
  <si>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</si>
  <si>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</si>
  <si>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</si>
  <si>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</si>
  <si>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</si>
  <si>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</si>
  <si>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</si>
  <si>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</si>
  <si>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</si>
  <si>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</si>
  <si>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</si>
  <si>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</si>
  <si>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</si>
  <si>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</si>
  <si>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</si>
  <si>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</si>
  <si>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</si>
  <si>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</si>
  <si>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</si>
  <si>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</si>
  <si>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</si>
  <si>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</si>
  <si>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</si>
  <si>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</si>
  <si>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</si>
  <si>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</si>
  <si>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</si>
  <si>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</si>
  <si>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</si>
  <si>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</si>
  <si>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</si>
  <si>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</si>
  <si>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</si>
  <si>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</si>
  <si>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</si>
  <si>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</si>
  <si>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</si>
  <si>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</si>
  <si>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</si>
  <si>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</si>
  <si>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</si>
  <si>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</si>
  <si>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</si>
  <si>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</si>
  <si>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</si>
  <si>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</si>
  <si>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</si>
  <si>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</si>
  <si>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</si>
  <si>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</si>
  <si>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</si>
  <si>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</si>
  <si>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</si>
  <si>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</si>
  <si>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</si>
  <si>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</si>
  <si>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</si>
  <si>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</si>
  <si>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</si>
  <si>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</si>
  <si>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</si>
  <si>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</si>
  <si>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</si>
  <si>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</si>
  <si>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</si>
  <si>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</si>
  <si>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</si>
  <si>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</si>
  <si>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</si>
  <si>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</si>
  <si>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</si>
  <si>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</si>
  <si>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</si>
  <si>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</si>
  <si>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</si>
  <si>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</si>
  <si>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</si>
  <si>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</si>
  <si>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</si>
  <si>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</si>
  <si>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</si>
  <si>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</si>
  <si>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</si>
  <si>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</si>
  <si>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</si>
  <si>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</si>
  <si>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</si>
  <si>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</si>
  <si>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</si>
  <si>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</si>
  <si>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</si>
  <si>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</si>
  <si>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</si>
  <si>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</si>
  <si>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</si>
  <si>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</si>
  <si>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</si>
  <si>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</si>
  <si>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</si>
  <si>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</si>
  <si>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</si>
  <si>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</si>
  <si>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</si>
  <si>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</si>
  <si>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</si>
  <si>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</si>
  <si>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</si>
  <si>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</si>
  <si>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</si>
  <si>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</si>
  <si>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</si>
  <si>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</si>
  <si>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</si>
  <si>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</si>
  <si>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</si>
  <si>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</si>
  <si>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</si>
  <si>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</si>
  <si>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</si>
  <si>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</si>
  <si>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</si>
  <si>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</si>
  <si>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</si>
  <si>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</si>
  <si>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</si>
  <si>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</si>
  <si>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</si>
  <si>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</si>
  <si>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</si>
  <si>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</si>
  <si>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</si>
  <si>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</si>
  <si>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</si>
  <si>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</si>
  <si>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</si>
  <si>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</si>
  <si>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</si>
  <si>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</si>
  <si>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</si>
  <si>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</si>
  <si>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</si>
  <si>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</si>
  <si>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</si>
  <si>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</si>
  <si>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</si>
  <si>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</si>
  <si>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</si>
  <si>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</si>
  <si>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</si>
  <si>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</si>
  <si>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</si>
  <si>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</si>
  <si>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</si>
  <si>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</si>
  <si>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</si>
  <si>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</si>
  <si>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</si>
  <si>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</si>
  <si>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</si>
  <si>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</si>
  <si>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</si>
  <si>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</si>
  <si>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</si>
  <si>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</si>
  <si>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</si>
  <si>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</si>
  <si>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</si>
  <si>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</si>
  <si>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</si>
  <si>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</si>
  <si>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</si>
  <si>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</si>
  <si>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</si>
  <si>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</si>
  <si>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</si>
  <si>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</si>
  <si>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</si>
  <si>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</si>
  <si>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</si>
  <si>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</si>
  <si>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</si>
  <si>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</si>
  <si>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</si>
  <si>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</si>
  <si>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</si>
  <si>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</si>
  <si>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</si>
  <si>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</si>
  <si>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</si>
  <si>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</si>
  <si>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</si>
  <si>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</si>
  <si>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</si>
  <si>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</si>
  <si>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</si>
  <si>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</si>
  <si>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</si>
  <si>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</si>
  <si>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</si>
  <si>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</si>
  <si>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</si>
  <si>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</si>
  <si>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</si>
  <si>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</si>
  <si>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</si>
  <si>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</si>
  <si>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</si>
  <si>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</si>
  <si>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</si>
  <si>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</si>
  <si>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</si>
  <si>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</si>
  <si>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</si>
  <si>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</si>
  <si>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</si>
  <si>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</si>
  <si>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</si>
  <si>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</si>
  <si>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</si>
  <si>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</si>
  <si>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</si>
  <si>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</si>
  <si>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</si>
  <si>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</si>
  <si>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</si>
  <si>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</si>
  <si>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</si>
  <si>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</si>
  <si>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</si>
  <si>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</si>
  <si>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</si>
  <si>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</si>
  <si>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</si>
  <si>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</si>
  <si>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</si>
  <si>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</si>
  <si>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</si>
  <si>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</si>
  <si>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</si>
  <si>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</si>
  <si>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</si>
  <si>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</si>
  <si>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</si>
  <si>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</si>
  <si>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</si>
  <si>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</si>
  <si>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</si>
  <si>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</si>
  <si>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</si>
  <si>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</si>
  <si>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</si>
  <si>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</si>
  <si>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</si>
  <si>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</si>
  <si>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</si>
  <si>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</si>
  <si>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</si>
  <si>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</si>
  <si>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</si>
  <si>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</si>
  <si>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</si>
  <si>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</si>
  <si>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</si>
  <si>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</si>
  <si>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</si>
  <si>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</si>
  <si>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</si>
  <si>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</si>
  <si>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</si>
  <si>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</si>
  <si>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</si>
  <si>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</si>
  <si>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</si>
  <si>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</si>
  <si>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</si>
  <si>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</si>
  <si>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</si>
  <si>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</si>
  <si>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</si>
  <si>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</si>
  <si>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</si>
  <si>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</si>
  <si>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</si>
  <si>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</si>
  <si>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</si>
  <si>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</si>
  <si>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</si>
  <si>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</si>
  <si>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</si>
  <si>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</si>
  <si>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</si>
  <si>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</si>
  <si>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</si>
  <si>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</si>
  <si>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</si>
  <si>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</si>
  <si>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</si>
  <si>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</si>
  <si>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</si>
  <si>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</si>
  <si>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</si>
  <si>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</si>
  <si>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</si>
  <si>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</si>
  <si>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</si>
  <si>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</si>
  <si>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</si>
  <si>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</si>
  <si>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</si>
  <si>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</si>
  <si>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</si>
  <si>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</si>
  <si>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</si>
  <si>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</si>
  <si>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</si>
  <si>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</si>
  <si>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</si>
  <si>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</si>
  <si>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</si>
  <si>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</si>
  <si>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</si>
  <si>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</si>
  <si>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</si>
  <si>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</si>
  <si>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</si>
  <si>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</si>
  <si>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</si>
  <si>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</si>
  <si>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</si>
  <si>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</si>
  <si>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</si>
  <si>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</si>
  <si>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</si>
  <si>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</si>
  <si>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</si>
  <si>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</si>
  <si>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</si>
  <si>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</si>
  <si>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</si>
  <si>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</si>
  <si>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</si>
  <si>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</si>
  <si>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</si>
  <si>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</si>
  <si>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</si>
  <si>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</si>
  <si>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</si>
  <si>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</si>
  <si>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</si>
  <si>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</si>
  <si>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</si>
  <si>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</si>
  <si>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</si>
  <si>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</si>
  <si>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</si>
  <si>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</si>
  <si>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</si>
  <si>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</si>
  <si>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</si>
  <si>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</si>
  <si>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</si>
  <si>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</si>
  <si>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</si>
  <si>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</si>
  <si>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</si>
  <si>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</si>
  <si>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</si>
  <si>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</si>
  <si>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</si>
  <si>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</si>
  <si>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</si>
  <si>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</si>
  <si>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</si>
  <si>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</si>
  <si>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</si>
  <si>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</si>
  <si>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</si>
  <si>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</si>
  <si>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</si>
  <si>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</si>
  <si>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</si>
  <si>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</si>
  <si>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</si>
  <si>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</si>
  <si>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</si>
  <si>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</si>
  <si>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</si>
  <si>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</si>
  <si>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</si>
  <si>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</si>
  <si>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</si>
  <si>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</si>
  <si>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</si>
  <si>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</si>
  <si>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</si>
  <si>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</si>
  <si>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</si>
  <si>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</si>
  <si>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</si>
  <si>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</si>
  <si>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</si>
  <si>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</si>
  <si>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</si>
  <si>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</si>
  <si>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</si>
  <si>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</si>
  <si>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</si>
  <si>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</si>
  <si>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</si>
  <si>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</si>
  <si>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</si>
  <si>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</si>
  <si>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</si>
  <si>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</si>
  <si>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</si>
  <si>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</si>
  <si>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</si>
  <si>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</si>
  <si>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</si>
  <si>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</si>
  <si>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</si>
  <si>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</si>
  <si>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</si>
  <si>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</si>
  <si>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</si>
  <si>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</si>
  <si>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</si>
  <si>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</si>
  <si>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</si>
  <si>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</si>
  <si>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</si>
  <si>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</si>
  <si>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</si>
  <si>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</si>
  <si>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</si>
  <si>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</si>
  <si>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</si>
  <si>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</si>
  <si>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</si>
  <si>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</si>
  <si>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</si>
  <si>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</si>
  <si>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</si>
  <si>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</si>
  <si>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</si>
  <si>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</si>
  <si>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</si>
  <si>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</si>
  <si>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</si>
  <si>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</si>
  <si>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</si>
  <si>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</si>
  <si>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</si>
  <si>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</si>
  <si>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</si>
  <si>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</si>
  <si>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</si>
  <si>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</si>
  <si>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</si>
  <si>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</si>
  <si>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</si>
  <si>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</si>
  <si>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</si>
  <si>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</si>
  <si>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</si>
  <si>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</si>
  <si>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</si>
  <si>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</si>
  <si>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</si>
  <si>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</si>
  <si>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</si>
  <si>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</si>
  <si>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</si>
  <si>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</si>
  <si>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</si>
  <si>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</si>
  <si>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</si>
  <si>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</si>
  <si>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</si>
  <si>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</si>
  <si>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</si>
  <si>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</si>
  <si>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</si>
  <si>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</si>
  <si>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</si>
  <si>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</si>
  <si>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</si>
  <si>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</si>
  <si>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</si>
  <si>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</si>
  <si>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</si>
  <si>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</si>
  <si>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</si>
  <si>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</si>
  <si>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</si>
  <si>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</si>
  <si>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</si>
  <si>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</si>
  <si>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</si>
  <si>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</si>
  <si>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</si>
  <si>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</si>
  <si>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</si>
  <si>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</si>
  <si>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</si>
  <si>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</si>
  <si>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</si>
  <si>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</si>
  <si>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</si>
  <si>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</si>
  <si>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</si>
  <si>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</si>
  <si>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</si>
  <si>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</si>
  <si>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</si>
  <si>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</si>
  <si>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</si>
  <si>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</si>
  <si>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</si>
  <si>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</si>
  <si>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</si>
  <si>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</si>
  <si>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</si>
  <si>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</si>
  <si>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</si>
  <si>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</si>
  <si>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</si>
  <si>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</si>
  <si>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</si>
  <si>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</si>
  <si>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</si>
  <si>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</si>
  <si>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</si>
  <si>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</si>
  <si>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</si>
  <si>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</si>
  <si>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</si>
  <si>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</si>
  <si>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</si>
  <si>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</si>
  <si>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</si>
  <si>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</si>
  <si>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</si>
  <si>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</si>
  <si>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</si>
  <si>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</si>
  <si>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</si>
  <si>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</si>
  <si>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</si>
  <si>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</si>
  <si>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</si>
  <si>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</si>
  <si>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</si>
  <si>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</si>
  <si>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</si>
  <si>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</si>
  <si>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</si>
  <si>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</si>
  <si>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</si>
  <si>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</si>
  <si>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</si>
  <si>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</si>
  <si>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</si>
  <si>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</si>
  <si>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</si>
  <si>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</si>
  <si>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</si>
  <si>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</si>
  <si>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</si>
  <si>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</si>
  <si>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</si>
  <si>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</si>
  <si>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</si>
  <si>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</si>
  <si>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</si>
  <si>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</si>
  <si>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</si>
  <si>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</si>
  <si>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</si>
  <si>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</si>
  <si>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</si>
  <si>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</si>
  <si>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</si>
  <si>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</si>
  <si>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</si>
  <si>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</si>
  <si>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</si>
  <si>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</si>
  <si>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</si>
  <si>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</si>
  <si>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</si>
  <si>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</si>
  <si>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</si>
  <si>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</si>
  <si>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</si>
  <si>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</si>
  <si>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</si>
  <si>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</si>
  <si>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</si>
  <si>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</si>
  <si>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</si>
  <si>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</si>
  <si>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</si>
  <si>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</si>
  <si>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</si>
  <si>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</si>
  <si>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</si>
  <si>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</si>
  <si>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</si>
  <si>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</si>
  <si>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</si>
  <si>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</si>
  <si>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</si>
  <si>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</si>
  <si>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</si>
  <si>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</si>
  <si>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</si>
  <si>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</si>
  <si>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</si>
  <si>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</si>
  <si>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</si>
  <si>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</si>
  <si>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</si>
  <si>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</si>
  <si>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</si>
  <si>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</si>
  <si>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</si>
  <si>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</si>
  <si>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</si>
  <si>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</si>
  <si>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</si>
  <si>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</si>
  <si>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</si>
  <si>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</si>
  <si>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</si>
  <si>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</si>
  <si>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</si>
  <si>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</si>
  <si>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</si>
  <si>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</si>
  <si>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</si>
  <si>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</si>
  <si>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</si>
  <si>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</si>
  <si>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</si>
  <si>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</si>
  <si>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</si>
  <si>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</si>
  <si>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</si>
  <si>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</si>
  <si>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</si>
  <si>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</si>
  <si>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</si>
  <si>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</si>
  <si>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</si>
  <si>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</si>
  <si>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</si>
  <si>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</si>
  <si>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</si>
  <si>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</si>
  <si>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</si>
  <si>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</si>
  <si>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</si>
  <si>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</si>
  <si>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</si>
  <si>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</si>
  <si>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</si>
  <si>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</si>
  <si>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</si>
  <si>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</si>
  <si>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</si>
  <si>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</si>
  <si>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</si>
  <si>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</si>
  <si>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</si>
  <si>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</si>
  <si>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</si>
  <si>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</si>
  <si>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</si>
  <si>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</si>
  <si>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</si>
  <si>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</si>
  <si>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</si>
  <si>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</si>
  <si>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</si>
  <si>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</si>
  <si>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</si>
  <si>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</si>
  <si>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</si>
  <si>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</si>
  <si>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</si>
  <si>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</si>
  <si>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</si>
  <si>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</si>
  <si>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</si>
  <si>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</si>
  <si>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</si>
  <si>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</si>
  <si>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</si>
  <si>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</si>
  <si>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</si>
  <si>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</si>
  <si>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</si>
  <si>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</si>
  <si>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</si>
  <si>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</si>
  <si>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</si>
  <si>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</si>
  <si>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</si>
  <si>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</si>
  <si>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</si>
  <si>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</si>
  <si>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</si>
  <si>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</si>
  <si>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</si>
  <si>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</si>
  <si>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</si>
  <si>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</si>
  <si>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</si>
  <si>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</si>
  <si>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</si>
  <si>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</si>
  <si>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</si>
  <si>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</si>
  <si>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</si>
  <si>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</si>
  <si>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</si>
  <si>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</si>
  <si>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</si>
  <si>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</si>
  <si>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</si>
  <si>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</si>
  <si>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</si>
  <si>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</si>
  <si>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</si>
  <si>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</si>
  <si>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</si>
  <si>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</si>
  <si>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</si>
  <si>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</si>
  <si>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</si>
  <si>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</si>
  <si>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</si>
  <si>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</si>
  <si>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</si>
  <si>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</si>
  <si>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</si>
  <si>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</si>
  <si>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</si>
  <si>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</si>
  <si>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</si>
  <si>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</si>
  <si>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</si>
  <si>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</si>
  <si>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</si>
  <si>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</si>
  <si>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</si>
  <si>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</si>
  <si>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</si>
  <si>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</si>
  <si>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</si>
  <si>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</si>
  <si>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</si>
  <si>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</si>
  <si>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</si>
  <si>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</si>
  <si>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</si>
  <si>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</si>
  <si>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</si>
  <si>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</si>
  <si>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</si>
  <si>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</si>
  <si>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</si>
  <si>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</si>
  <si>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</si>
  <si>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</si>
  <si>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</si>
  <si>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</si>
  <si>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</si>
  <si>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</si>
  <si>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</si>
  <si>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</si>
  <si>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</si>
  <si>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</si>
  <si>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</si>
  <si>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</si>
  <si>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</si>
  <si>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</si>
  <si>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</si>
  <si>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</si>
  <si>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</si>
  <si>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</si>
  <si>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</si>
  <si>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</si>
  <si>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</si>
  <si>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</si>
  <si>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</si>
  <si>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</si>
  <si>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</si>
  <si>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</si>
  <si>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</si>
  <si>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</si>
  <si>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</si>
  <si>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</si>
  <si>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</si>
  <si>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</si>
  <si>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</si>
  <si>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</si>
  <si>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</si>
  <si>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</si>
  <si>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</si>
  <si>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</si>
  <si>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</si>
  <si>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</si>
  <si>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</si>
  <si>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</si>
  <si>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</si>
  <si>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</si>
  <si>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</si>
  <si>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</si>
  <si>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</si>
  <si>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</si>
  <si>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</si>
  <si>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</si>
  <si>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</si>
  <si>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</si>
  <si>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</si>
  <si>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</si>
  <si>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</si>
  <si>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</si>
  <si>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</si>
  <si>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</si>
  <si>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</si>
  <si>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</si>
  <si>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</si>
  <si>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</si>
  <si>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</si>
  <si>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</si>
  <si>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</si>
  <si>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</si>
  <si>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</si>
  <si>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</si>
  <si>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</si>
  <si>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</si>
  <si>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</si>
  <si>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</si>
  <si>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</si>
  <si>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</si>
  <si>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Դակիչ մեծ</t>
  </si>
  <si>
    <t>Հաշվասարք գրասենյակային</t>
  </si>
  <si>
    <t>Կաթսաների վերանորոգման ծառայություն</t>
  </si>
  <si>
    <t>09132200</t>
  </si>
  <si>
    <t>Թղթապանակ, կոշտ կազմով  /ռեգիստոր/</t>
  </si>
  <si>
    <t>30192128-3</t>
  </si>
  <si>
    <t>31440000-1</t>
  </si>
  <si>
    <t>Մարտկոցներ  AA տեսակի</t>
  </si>
  <si>
    <t>___________________Մ.Մուրադյան</t>
  </si>
  <si>
    <t>Գրիչ գելային -1,0</t>
  </si>
  <si>
    <t>Գրիչ գելային -0,7</t>
  </si>
  <si>
    <t>Գրիչ գելային -0,5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</si>
  <si>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</si>
  <si>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</si>
  <si>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</si>
  <si>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</si>
  <si>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</si>
  <si>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</si>
  <si>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</si>
  <si>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</si>
  <si>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</si>
  <si>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</si>
  <si>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</si>
  <si>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</si>
  <si>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</si>
  <si>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</si>
  <si>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</si>
  <si>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</si>
  <si>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</si>
  <si>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</si>
  <si>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</si>
  <si>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</si>
  <si>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</si>
  <si>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</si>
  <si>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</si>
  <si>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</si>
  <si>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</si>
  <si>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</si>
  <si>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</si>
  <si>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</si>
  <si>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</si>
  <si>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30197234-1</t>
  </si>
  <si>
    <t>30197234-2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</si>
  <si>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</si>
  <si>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</si>
  <si>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</si>
  <si>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</si>
  <si>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 //0,5լ տարայով/</t>
  </si>
  <si>
    <t>Ըմպելու ջուր /19լ տարայով/</t>
  </si>
  <si>
    <t>09211100</t>
  </si>
  <si>
    <t>Թղթապանակ  /ամրակով ,ծրար Ա4/</t>
  </si>
  <si>
    <t>Թղթապանակ /ռետինե ամրակով/</t>
  </si>
  <si>
    <t xml:space="preserve"> հատ</t>
  </si>
  <si>
    <t>Մատիտներ</t>
  </si>
  <si>
    <t>Փաստաթղթերի համար նախատեսված, սեղանի վրա դրվող դարակաշար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</si>
  <si>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</si>
  <si>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</si>
  <si>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</si>
  <si>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</si>
  <si>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</si>
  <si>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</si>
  <si>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</si>
  <si>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>Կողպեքներ /կախովի/</t>
  </si>
  <si>
    <t xml:space="preserve">Ավտոմատ անջատիչներ /եռաֆազ, 250Ա/ </t>
  </si>
  <si>
    <t>Հովհարիչներ</t>
  </si>
  <si>
    <t>92311190-1</t>
  </si>
  <si>
    <t>92311190-2</t>
  </si>
  <si>
    <t>Այլ դեղորայք</t>
  </si>
  <si>
    <t xml:space="preserve">Սոսինձ  /աէրոզոլ/ </t>
  </si>
  <si>
    <t>39831245</t>
  </si>
  <si>
    <t>39831246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</si>
  <si>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</si>
  <si>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</si>
  <si>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</si>
  <si>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</si>
  <si>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</si>
  <si>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Սոսնձամատիտ, գրասենյակային  </t>
  </si>
  <si>
    <t>39241141-1</t>
  </si>
  <si>
    <t>39241141-2</t>
  </si>
  <si>
    <t>Դանակ՝ գրասենյակային մեծ</t>
  </si>
  <si>
    <t>31221200-2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</si>
  <si>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</si>
  <si>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</si>
  <si>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</si>
  <si>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</si>
  <si>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</si>
  <si>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</si>
  <si>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</si>
  <si>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</si>
  <si>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</si>
  <si>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</si>
  <si>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</si>
  <si>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</si>
  <si>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</si>
  <si>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</si>
  <si>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Միկրոմասնիկների թաղանթ</t>
  </si>
  <si>
    <t>Լամպեր և լուսավորող սարքեր
ԼԵԴ լամպեր 590X590, 40-60W</t>
  </si>
  <si>
    <t>Տնտեսող լամպեր /ԼԵԴ  լամպեր 27-25vt/</t>
  </si>
  <si>
    <t>44112140</t>
  </si>
  <si>
    <t>Լամինատ /հատակի/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</si>
  <si>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</si>
  <si>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</si>
  <si>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</si>
  <si>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</si>
  <si>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</si>
  <si>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</si>
  <si>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</si>
  <si>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</si>
  <si>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</si>
  <si>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</si>
  <si>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</si>
  <si>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</si>
  <si>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</si>
  <si>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30232430-3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</si>
  <si>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</si>
  <si>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</si>
  <si>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</si>
  <si>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Եռաբաշխիչ  /վարդակ/</t>
  </si>
  <si>
    <t>Ֆլիպչարտի  թուղթ</t>
  </si>
  <si>
    <t>Նյութական արժեքների գնահատում</t>
  </si>
  <si>
    <t>Գրադարանների կառավարման համակարգչային ծրագրային փաթեթ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</si>
  <si>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</si>
  <si>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</si>
  <si>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</si>
  <si>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</si>
  <si>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45400000-1</t>
  </si>
  <si>
    <t>հունվար-դեկտեմբեր</t>
  </si>
  <si>
    <t>ապրիլ</t>
  </si>
  <si>
    <t>մայիս</t>
  </si>
  <si>
    <t>հունիս</t>
  </si>
  <si>
    <t>Ծորակների մասեր /½դյույմ/</t>
  </si>
  <si>
    <t>Ը ն դ ա մ ե ն ը</t>
  </si>
  <si>
    <t>03111161</t>
  </si>
  <si>
    <t>Խոտի սերմ</t>
  </si>
  <si>
    <t>Պոլիէթիլենային պարկ, աղբի համար  /30-35/</t>
  </si>
  <si>
    <t>22111150-1</t>
  </si>
  <si>
    <t>Քարտեզներ /տեղագրական/  1:10000</t>
  </si>
  <si>
    <t>22111150-2</t>
  </si>
  <si>
    <t>Քարտեզներ /տեղագրական/  1:25000</t>
  </si>
  <si>
    <t>22111150-3</t>
  </si>
  <si>
    <t>Քարտեզներ /տեղագրական/  1:50000</t>
  </si>
  <si>
    <t xml:space="preserve">Դիպլոմներ </t>
  </si>
  <si>
    <t>Դիպլոմներ /նախնական մասնագիտության/</t>
  </si>
  <si>
    <t>24911900</t>
  </si>
  <si>
    <t>Սալիկի սոսինձ /K80/</t>
  </si>
  <si>
    <t>Սկոչ  թղթի  /շինարարական/</t>
  </si>
  <si>
    <t>Թղթապանակ՝  թելով թղթյա</t>
  </si>
  <si>
    <t xml:space="preserve">Քուղեր /Ռետինե/ </t>
  </si>
  <si>
    <t>Մարկեր /Գրատախտակի /</t>
  </si>
  <si>
    <t>30197321</t>
  </si>
  <si>
    <t>կարիչ, մինչև 20 թերթի համար</t>
  </si>
  <si>
    <t>30197322</t>
  </si>
  <si>
    <t>կարիչ, 20-50 թերթի համար</t>
  </si>
  <si>
    <t>կարիչ, 50-ից ավելի թերթի համար</t>
  </si>
  <si>
    <t>30192114-1</t>
  </si>
  <si>
    <t>Թանաք, կնիքի բարձիկի համար / կապույտ/ COLOP 801</t>
  </si>
  <si>
    <t>30192114-2</t>
  </si>
  <si>
    <t>30192743</t>
  </si>
  <si>
    <t>Թուղթ` գունավոր պատճենահանման համար A4 220գ</t>
  </si>
  <si>
    <t>Սոսնձապատված կամ կպչուն թուղթ</t>
  </si>
  <si>
    <t>Թուղթ նշումների տրցակներով /76*76/</t>
  </si>
  <si>
    <t>Թուղթ նշումների համար, սոսնձվածքով /90X90/</t>
  </si>
  <si>
    <t>30195921</t>
  </si>
  <si>
    <t>Մագնիսական գրատախտակների համար նախատեսված ջնջող միջոցներ /հեղուկ/</t>
  </si>
  <si>
    <t xml:space="preserve"> Սրիչներ /Մատիտի/</t>
  </si>
  <si>
    <t>Եռոտանի շտատիվ  /Ֆոտոապարատի /</t>
  </si>
  <si>
    <t xml:space="preserve">Կավիճներ  </t>
  </si>
  <si>
    <t>Մատնադրոշման թաղանթ սև 8x12</t>
  </si>
  <si>
    <t>Մատնադրոշման թաղանթ թափանցիկ 8x12</t>
  </si>
  <si>
    <t>30237260</t>
  </si>
  <si>
    <t xml:space="preserve"> Էկրանները պատերին ամրացնելու կախիչներ /Պրոյեկտորների կախիչ/</t>
  </si>
  <si>
    <t>Ֆլեշ հիշողության 32 գբ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</si>
  <si>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</si>
  <si>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</si>
  <si>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</si>
  <si>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</si>
  <si>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</si>
  <si>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</si>
  <si>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</si>
  <si>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</si>
  <si>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</si>
  <si>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</si>
  <si>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</si>
  <si>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</si>
  <si>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</si>
  <si>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</si>
  <si>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</si>
  <si>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Կուտակիչ մարտկոցներ /ֆոտոխցիկի լուսարձակի AAA / լիցքավորվող</t>
  </si>
  <si>
    <t>31520000-4</t>
  </si>
  <si>
    <t>Լամպեր և լուսավորող սարքեր ԼԵԴ լամպեր210*210 18 vt/</t>
  </si>
  <si>
    <t>էլեկտրական երկարացման լար /5 մետր/</t>
  </si>
  <si>
    <t>31687000</t>
  </si>
  <si>
    <t>Հոսանքի կարգավորիչ /ստաբիլզատոր/</t>
  </si>
  <si>
    <t>Խոսափողներ /ուղղորդված/</t>
  </si>
  <si>
    <t>32341330-1</t>
  </si>
  <si>
    <t>Ռադիոկայաններ /ստացիոնար/</t>
  </si>
  <si>
    <t>32341330-2</t>
  </si>
  <si>
    <t>Ռադիոկայաններ /դյուրակիր/</t>
  </si>
  <si>
    <t>32341330-3</t>
  </si>
  <si>
    <t>Ռադիոկայաններ /գաղտնակիր/</t>
  </si>
  <si>
    <t>32341300</t>
  </si>
  <si>
    <t>Ռադիոընդունիչներ  /լայնաշերտ/</t>
  </si>
  <si>
    <t>32332100</t>
  </si>
  <si>
    <t>ձայնագրիչ, ձայնագրելու և վերարտադրելու հնարավորությամբ /բանալու տեսքով/</t>
  </si>
  <si>
    <t>32333200-1</t>
  </si>
  <si>
    <t>տեսագրող սարքեր  /ակնոցի տեսքով/</t>
  </si>
  <si>
    <t>32333200-2</t>
  </si>
  <si>
    <t>տեսագրող սարքեր  /գաղտնակիր/</t>
  </si>
  <si>
    <t>Ցանցային սարքեր WiFi</t>
  </si>
  <si>
    <t>32421100-1</t>
  </si>
  <si>
    <t>Ցանցային  մալուխներ UTP</t>
  </si>
  <si>
    <t>32421100-2</t>
  </si>
  <si>
    <t>33161200-1</t>
  </si>
  <si>
    <t>Էնդոսկոպներ /կոշտ/</t>
  </si>
  <si>
    <t>33161200-2</t>
  </si>
  <si>
    <t>Էնդոսկոպներ /ճկուն/</t>
  </si>
  <si>
    <t>33691147</t>
  </si>
  <si>
    <t>Թունանյութեր</t>
  </si>
  <si>
    <t>թղթե անձեռոցիկներ</t>
  </si>
  <si>
    <t>33761300</t>
  </si>
  <si>
    <t>ձեռքի թղթե սրբիչներ /դիսպենսեր սարք/</t>
  </si>
  <si>
    <t>Մետաղի դետեկտորներ /մետաղորսիչ/</t>
  </si>
  <si>
    <t>35121100-1</t>
  </si>
  <si>
    <t>35121100-2</t>
  </si>
  <si>
    <t>37431370-1</t>
  </si>
  <si>
    <t>Բազմաֆունկցոնալ մարզասարքեր  /ոստի պռեսսի/</t>
  </si>
  <si>
    <t>37431370-2</t>
  </si>
  <si>
    <t>Բազմաֆունկցոնալ մարզասարքեր  ուժային /կռոսիկով/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</si>
  <si>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</si>
  <si>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</si>
  <si>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</si>
  <si>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</si>
  <si>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</si>
  <si>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</si>
  <si>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</si>
  <si>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</si>
  <si>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</si>
  <si>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</si>
  <si>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</si>
  <si>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</si>
  <si>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</si>
  <si>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</si>
  <si>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</si>
  <si>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</si>
  <si>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</si>
  <si>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</si>
  <si>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</si>
  <si>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</si>
  <si>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</si>
  <si>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</si>
  <si>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</si>
  <si>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</si>
  <si>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</si>
  <si>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</si>
  <si>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</si>
  <si>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</si>
  <si>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</si>
  <si>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38631100</t>
  </si>
  <si>
    <t>38631200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</si>
  <si>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</si>
  <si>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</si>
  <si>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</si>
  <si>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</si>
  <si>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</si>
  <si>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</si>
  <si>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</si>
  <si>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39241210-1</t>
  </si>
  <si>
    <t>Մկրատ՝ գրասենյակային /մեծ/</t>
  </si>
  <si>
    <t>39241210-2</t>
  </si>
  <si>
    <t>Մկրատ՝ գրասենյակային /փոքր/</t>
  </si>
  <si>
    <t>Դանակ՝ գրասենյակային /փոքր/</t>
  </si>
  <si>
    <t>Քանոն մետաղյա    /30սմ/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</si>
  <si>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</si>
  <si>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</si>
  <si>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</si>
  <si>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</si>
  <si>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</si>
  <si>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</si>
  <si>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</si>
  <si>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</si>
  <si>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խոզանակ-սպունգ ապակի մաքրելու համար, ռետինե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</si>
  <si>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</si>
  <si>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</si>
  <si>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</si>
  <si>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</si>
  <si>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</si>
  <si>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</si>
  <si>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</si>
  <si>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</si>
  <si>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</si>
  <si>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</si>
  <si>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 xml:space="preserve">Ներկ՝ Լատեքսային 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</si>
  <si>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</si>
  <si>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</si>
  <si>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</si>
  <si>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</si>
  <si>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</si>
  <si>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</si>
  <si>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</si>
  <si>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 ռետինե խողովակ 2, 3/4'' 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</si>
  <si>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</si>
  <si>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</si>
  <si>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</si>
  <si>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</si>
  <si>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</si>
  <si>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</si>
  <si>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</si>
  <si>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</si>
  <si>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</si>
  <si>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</si>
  <si>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</si>
  <si>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</si>
  <si>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</si>
  <si>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</si>
  <si>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</si>
  <si>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</si>
  <si>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</si>
  <si>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</si>
  <si>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</si>
  <si>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</si>
  <si>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</si>
  <si>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</si>
  <si>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</si>
  <si>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</si>
  <si>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</si>
  <si>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</si>
  <si>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</si>
  <si>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Moodle համակարգի հոստինգ</t>
  </si>
  <si>
    <t>Կրթահամալիրի կայքի հոստինգ և դոմեյն</t>
  </si>
  <si>
    <t xml:space="preserve">  համացանցի զարգացման ծառայություններ          ZOOM հարթակ</t>
  </si>
  <si>
    <t>Արհեստական բանականության Chat GPT օգտահաշիվ</t>
  </si>
  <si>
    <t>Ավտոմեքենաների լվացման և նմանատիպ ծառայություններ</t>
  </si>
  <si>
    <t>էլեկտրական բաշխիչ սարքերի վերանորոգման և պահպանման ծառայություններ /0.4 Կվտ/</t>
  </si>
  <si>
    <t>50511900</t>
  </si>
  <si>
    <t>Մալուխների կցորդիչների վերանորոգման ծառայություններ</t>
  </si>
  <si>
    <t>Հյուրանոցային ծառայություններ</t>
  </si>
  <si>
    <t>ՈՒղևորափոխադրող տրանսպորտային
 միջոցների վարձակալություն` վարորդի հետ միասին</t>
  </si>
  <si>
    <t>Շենքերի /տարածքների/ չափագրման ծառայություններ</t>
  </si>
  <si>
    <t>Ավտոմեքենաների տեխնիկական ստուգման ծառայություն</t>
  </si>
  <si>
    <t>39281100-1</t>
  </si>
  <si>
    <t>Հուշանվերներ փայտե վահանիկ</t>
  </si>
  <si>
    <t>39281100-2</t>
  </si>
  <si>
    <t>Հուշանվերներ /Մետաղյա հուշամեդալ/</t>
  </si>
  <si>
    <t>Գինի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</si>
  <si>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</si>
  <si>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</si>
  <si>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</si>
  <si>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>կատարման ժամանակացույց</t>
  </si>
  <si>
    <t xml:space="preserve">Մաքրող մածուկներ և փոշիներ </t>
  </si>
  <si>
    <t>64121400</t>
  </si>
  <si>
    <t>մարտ-նոյեմբեր</t>
  </si>
  <si>
    <t>փետրվար</t>
  </si>
  <si>
    <t>մարտ</t>
  </si>
  <si>
    <t>Հատակ մաքրելու ձող, փայտյա</t>
  </si>
  <si>
    <t>փետրվար-դեկտեմբեր</t>
  </si>
  <si>
    <t>մպրիլ</t>
  </si>
  <si>
    <t>ՈՒլտրաձայնային սկաներներ</t>
  </si>
  <si>
    <t>Հեռաչափման սարքավորումներ /կուրվիմետր/</t>
  </si>
  <si>
    <t>հուլիս</t>
  </si>
  <si>
    <t>փետրվար-հոկտեմբեր</t>
  </si>
  <si>
    <t>հոկտեմբեր</t>
  </si>
  <si>
    <t>Թուղթ նշումների համար, սոսնձվածքով</t>
  </si>
  <si>
    <t>սեպտեմբեր</t>
  </si>
  <si>
    <t>Անվտանգութան ապահովման սարքեր /10 տվիչով/</t>
  </si>
  <si>
    <t>Անվտանգութան ապահովման սարքեր /6 տվիչով/</t>
  </si>
  <si>
    <t>Հեռադիտակներ /հեռաչափով/</t>
  </si>
  <si>
    <t>Գիշերային տեսողության սարքեր</t>
  </si>
  <si>
    <t>Փոշեկուլ /ձեռքի/</t>
  </si>
  <si>
    <t>փետրվար-նոյեմբեր</t>
  </si>
  <si>
    <t xml:space="preserve"> Փոստային առաքման ծառայություններ</t>
  </si>
  <si>
    <t xml:space="preserve"> Ներքին փոստային և սուրհանդակային ծառայություններ  /հատուկ կապ/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</si>
  <si>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</si>
  <si>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</si>
  <si>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</si>
  <si>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</si>
  <si>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</si>
  <si>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</si>
  <si>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</si>
  <si>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</si>
  <si>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</si>
  <si>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</si>
  <si>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Թանաք, կնիքի բարձիկի համար / կապույտ/</t>
    </r>
    <r>
      <rPr>
        <sz val="9"/>
        <rFont val="GHEA Grapalat"/>
        <family val="3"/>
      </rPr>
      <t xml:space="preserve"> комус</t>
    </r>
  </si>
  <si>
    <r>
      <t xml:space="preserve">Տպիչ սարք բազմաֆունկցիոնալ </t>
    </r>
    <r>
      <rPr>
        <sz val="6"/>
        <rFont val="GHEA Grapalat"/>
        <family val="3"/>
      </rPr>
      <t>3-ը 1-ում/</t>
    </r>
  </si>
  <si>
    <r>
      <t>Խրոցների եղանիկներ և վարդակներ /</t>
    </r>
    <r>
      <rPr>
        <sz val="6"/>
        <rFont val="GHEA Grapalat"/>
        <family val="3"/>
      </rPr>
      <t xml:space="preserve">էլեկտրական </t>
    </r>
    <r>
      <rPr>
        <b/>
        <sz val="6"/>
        <rFont val="GHEA Grapalat"/>
        <family val="3"/>
      </rPr>
      <t>եղանիկ 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</si>
  <si>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</si>
  <si>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</si>
  <si>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 xml:space="preserve">Շենքերի շինությունների ընթացիկ նորոգման աշխատանքներ </t>
    </r>
    <r>
      <rPr>
        <b/>
        <sz val="8"/>
        <color theme="1"/>
        <rFont val="GHEA Grapalat"/>
        <family val="3"/>
      </rPr>
      <t>/ կենտրոնական հսկիչ անցագրային կետ/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</si>
  <si>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</si>
  <si>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</si>
  <si>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Փորձաքննության ծառայություններ </t>
    </r>
    <r>
      <rPr>
        <b/>
        <sz val="8"/>
        <rFont val="GHEA Grapalat"/>
        <family val="3"/>
      </rPr>
      <t>/շինարարական նախագիծ /կենտրոնական հսկիչ անցակետ/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</si>
  <si>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</si>
  <si>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</si>
  <si>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</si>
  <si>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</si>
  <si>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>Տեխնիկական հսկողության ծառայություն</t>
    </r>
    <r>
      <rPr>
        <b/>
        <sz val="8"/>
        <color theme="1"/>
        <rFont val="GHEA Grapalat"/>
        <family val="3"/>
      </rPr>
      <t xml:space="preserve"> /կենտրոնական հսկիչ անցակետ/</t>
    </r>
  </si>
  <si>
    <r>
      <t xml:space="preserve">Շինարարական նախագծման հետ կապված խորհրդատվական ծառայություններ </t>
    </r>
    <r>
      <rPr>
        <b/>
        <sz val="8"/>
        <color theme="1"/>
        <rFont val="GHEA Grapalat"/>
        <family val="3"/>
      </rPr>
      <t>/կենտրոնական հսկիչ անցակետ/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</si>
  <si>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</si>
  <si>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</si>
  <si>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</si>
  <si>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(Քարտրիջների լիցքավորում)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</si>
  <si>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/Պատիվ Ունեմ թերթի/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</si>
  <si>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</si>
  <si>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</si>
  <si>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r>
      <t xml:space="preserve">Հեղինակային հսկողության ծառայություններ </t>
    </r>
    <r>
      <rPr>
        <b/>
        <sz val="8"/>
        <rFont val="GHEA Grapalat"/>
        <family val="3"/>
      </rPr>
      <t>/կենտրոնական հսկիչ անցակետ/</t>
    </r>
  </si>
  <si>
    <t>«         ------------------------  2025թ.</t>
  </si>
  <si>
    <t>ՀՀ ՆԳՆ կրթահամալիր ՊՈԱԿ-ի  2025թ-ի 
Գ Ն ՈՒ Մ Ն Ե Ր Ի   Պ Լ Ա Ն</t>
  </si>
  <si>
    <t>72420000-4</t>
  </si>
  <si>
    <t>42961270</t>
  </si>
  <si>
    <t>հեռակառավարման թվային սարքեր /վեբ տեսախցիկի/</t>
  </si>
  <si>
    <t xml:space="preserve">   </t>
  </si>
  <si>
    <r>
      <t xml:space="preserve">Պատվիրատուն՝   </t>
    </r>
    <r>
      <rPr>
        <b/>
        <i/>
        <sz val="8"/>
        <rFont val="GHEA Grapalat"/>
        <family val="3"/>
      </rPr>
      <t>ՀՀ ՆԳՆ կրթահամալիր ՊՈԱԿ</t>
    </r>
  </si>
  <si>
    <t>39111320</t>
  </si>
  <si>
    <t>Նստարաններ /մետաղական 3 տեղանոց/</t>
  </si>
  <si>
    <t>Անցակետային հսկողության սարքեր /տուռնիկետ/</t>
  </si>
  <si>
    <t>Սեղաններ /պահակետի/</t>
  </si>
  <si>
    <t>39121200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</si>
  <si>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</si>
  <si>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</si>
  <si>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</si>
  <si>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</si>
  <si>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</si>
  <si>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պայմ.նորոգել</t>
  </si>
  <si>
    <r>
      <t xml:space="preserve">Համացանցի զարգացման ծառայություններ </t>
    </r>
    <r>
      <rPr>
        <b/>
        <sz val="6"/>
        <color rgb="FFFF0000"/>
        <rFont val="GHEA Grapalat"/>
        <family val="3"/>
      </rPr>
      <t>(հոստինգի ծառայություն) Moodle,  ZOOM հարթակ</t>
    </r>
  </si>
  <si>
    <t>խնդրել է ավելացնել ևս 30.0</t>
  </si>
  <si>
    <t xml:space="preserve">՞ </t>
  </si>
  <si>
    <t>հունվար</t>
  </si>
  <si>
    <t>Խմելու ջրի բաշխում  դեկտեմբեր ամսվա պարտք</t>
  </si>
  <si>
    <t>Էլեկտրականության բաշխում  դեկտեմբեր ամսվա պարտք</t>
  </si>
  <si>
    <t>Գազի բաշխում դեկտեմբեր ամսվա պարտք</t>
  </si>
  <si>
    <t>Իրավական փաստաթղթերի հետ կապված ծառայություններ /նոտար/</t>
  </si>
  <si>
    <t>«         »------------------------  2025թ.</t>
  </si>
  <si>
    <t>«ՀՀ ՆԳՆ կրթահամալիր» ՊՈԱԿ-ի պետ 
                                   ոստիկանության  գնդապետ՝</t>
  </si>
  <si>
    <r>
      <t>Համացանցային ծառայություններ
(ինտերնետ կապ</t>
    </r>
    <r>
      <rPr>
        <b/>
        <sz val="8"/>
        <rFont val="GHEA Grapalat"/>
        <family val="3"/>
      </rPr>
      <t xml:space="preserve"> Ucom)</t>
    </r>
  </si>
  <si>
    <r>
      <t xml:space="preserve"> Բջջային հեռախոսների ծառայություններ </t>
    </r>
    <r>
      <rPr>
        <b/>
        <sz val="8"/>
        <rFont val="GHEA Grapalat"/>
        <family val="3"/>
      </rPr>
      <t>/Ահազանգ/</t>
    </r>
  </si>
  <si>
    <t>ընդամենը</t>
  </si>
  <si>
    <t xml:space="preserve"> </t>
  </si>
  <si>
    <t>71311280</t>
  </si>
  <si>
    <t xml:space="preserve">էլեկտրական էներգիայի հետ կապված ծառայություններ </t>
  </si>
  <si>
    <t>գազի բաշխում</t>
  </si>
  <si>
    <t>խմելու ջրի բաշխում</t>
  </si>
  <si>
    <t>90921200</t>
  </si>
  <si>
    <t>վնասատուների դեմ պայքարի ծառայություններ /դեռատիզացիա/</t>
  </si>
  <si>
    <t>փոստային առաքման ծառայություններ</t>
  </si>
  <si>
    <t xml:space="preserve">փոխադրամիջոցների հետ կապված ապահովագրական ծառայություններ </t>
  </si>
  <si>
    <t>72261180</t>
  </si>
  <si>
    <t xml:space="preserve">տեղեկատվական տեխնոլոգիաների ծրագրային ապահովման սպասարկում /սերվերի սպասարկում/ </t>
  </si>
  <si>
    <t>75111400</t>
  </si>
  <si>
    <t xml:space="preserve">զարգացման ծրագրերի հետ կապված վարչական ծառայություններ   </t>
  </si>
  <si>
    <t>79821170</t>
  </si>
  <si>
    <t>տպագրական և առաքման ծառայություններ</t>
  </si>
  <si>
    <t xml:space="preserve">գովազդային ծառայություններ </t>
  </si>
  <si>
    <t>էլեկտրոնային տեղեկատվական ծառայություններ</t>
  </si>
  <si>
    <t>48951200/1</t>
  </si>
  <si>
    <t xml:space="preserve"> հանրային իրազեկման համակարգեր</t>
  </si>
  <si>
    <t>48951200/2</t>
  </si>
  <si>
    <t>79211180</t>
  </si>
  <si>
    <t>ներքին աուդիտի ծառայություններ</t>
  </si>
  <si>
    <t>ՀՄԱ</t>
  </si>
  <si>
    <t>98391190</t>
  </si>
  <si>
    <t xml:space="preserve">ներկայացուցչական ծառայությունների հետ  կապված ծախսեր </t>
  </si>
  <si>
    <t>գազասպառման համակարգի տեխնիկական սպասարկման ծառայություններ</t>
  </si>
  <si>
    <t>վերելակների վերանորոգման և պահպանման ծառայություններ</t>
  </si>
  <si>
    <t>կրակմարիչների վերալիցքավորման ծառայություններ</t>
  </si>
  <si>
    <t>կաթսաների վերանորոգման և պահպանման ծառայություններ</t>
  </si>
  <si>
    <t xml:space="preserve"> բնակչության բժշկական սպասարկման ծառայություններ</t>
  </si>
  <si>
    <t>92511100</t>
  </si>
  <si>
    <t>գրադարանային ծառայություններ</t>
  </si>
  <si>
    <t>79211100</t>
  </si>
  <si>
    <t>հաշվապահական ծառայություններ</t>
  </si>
  <si>
    <t>ուսուցման ծրագրերի հետ կապված ծառայություններ</t>
  </si>
  <si>
    <t>ծրագրային ապահովման սպասարկման ծառայություններ</t>
  </si>
  <si>
    <t>տվյալների փաթեթային մշակման ծառայություններ</t>
  </si>
  <si>
    <t>գրաֆիկական դիզայնի ծառայություններ</t>
  </si>
  <si>
    <t>այլ ծառայություններ</t>
  </si>
  <si>
    <t>սոսինձ, էմուլսիա</t>
  </si>
  <si>
    <t>31531300/1</t>
  </si>
  <si>
    <t>տնտեսող լամպեր</t>
  </si>
  <si>
    <t>31531300/2</t>
  </si>
  <si>
    <t xml:space="preserve">տնտեսող լամպեր </t>
  </si>
  <si>
    <t>30192233</t>
  </si>
  <si>
    <t xml:space="preserve">սիլիկոն </t>
  </si>
  <si>
    <t>39132220</t>
  </si>
  <si>
    <t>կախիչներ</t>
  </si>
  <si>
    <t>44111445</t>
  </si>
  <si>
    <t>ներկ-էմալ, գույնը` սպիտակ</t>
  </si>
  <si>
    <t>44111440</t>
  </si>
  <si>
    <t>ներկ-էմալ, գույնը` սև</t>
  </si>
  <si>
    <t>44192700</t>
  </si>
  <si>
    <t>ներկագլանիկ, ներկարարական աշխատանքների համար</t>
  </si>
  <si>
    <t>39221460</t>
  </si>
  <si>
    <t>վրձին` ներկարարական</t>
  </si>
  <si>
    <t>44521121</t>
  </si>
  <si>
    <t>դռան փականի միջուկ</t>
  </si>
  <si>
    <t>44521120</t>
  </si>
  <si>
    <t>դռան փականներ</t>
  </si>
  <si>
    <t>44423680</t>
  </si>
  <si>
    <t>այլ ապրանքներ /պատուհանի բռնակ/</t>
  </si>
  <si>
    <t>44221141</t>
  </si>
  <si>
    <t>դռան բռնակ</t>
  </si>
  <si>
    <t>Միացման մալուխներ /HDMI մալուխ 10 մետրանոց/</t>
  </si>
  <si>
    <t>31221241</t>
  </si>
  <si>
    <t>դյուպել-պտուտակ</t>
  </si>
  <si>
    <t>42131110</t>
  </si>
  <si>
    <t>կենտրոնական ջեռուցման ռադիատորների փականներ</t>
  </si>
  <si>
    <t>44221161</t>
  </si>
  <si>
    <t>ծխնի ալյումինե դռների /պետլի/</t>
  </si>
  <si>
    <t>44322200/1</t>
  </si>
  <si>
    <t xml:space="preserve"> մալուխ, էլեկտրական լար</t>
  </si>
  <si>
    <t>գիպս, սպիտակ</t>
  </si>
  <si>
    <t>ծեփամածիկ՝ գիպսային</t>
  </si>
  <si>
    <t>32421100</t>
  </si>
  <si>
    <r>
      <t xml:space="preserve">ցանցային մալուխներ / FTP տեսախցիկների համար </t>
    </r>
    <r>
      <rPr>
        <b/>
        <sz val="10"/>
        <color indexed="10"/>
        <rFont val="GHEA Grapalat"/>
        <family val="3"/>
      </rPr>
      <t>305մ</t>
    </r>
    <r>
      <rPr>
        <b/>
        <sz val="10"/>
        <rFont val="GHEA Grapalat"/>
        <family val="3"/>
      </rPr>
      <t>/</t>
    </r>
  </si>
  <si>
    <t xml:space="preserve">հատ </t>
  </si>
  <si>
    <t>30237200/1</t>
  </si>
  <si>
    <t>համակարգիչների պարագաներ /ադապտեր/</t>
  </si>
  <si>
    <t>30237200/2</t>
  </si>
  <si>
    <t>համակարգիչների պարագաներ /լար/</t>
  </si>
  <si>
    <t>32421300</t>
  </si>
  <si>
    <t>ցանցային բաժանարար /10/100/1000 8 port/</t>
  </si>
  <si>
    <t>սնուցման բլոկ</t>
  </si>
  <si>
    <t>30237111</t>
  </si>
  <si>
    <t>սնուցման մարտկոց</t>
  </si>
  <si>
    <t>50111130</t>
  </si>
  <si>
    <t>ավտոմեքենաների վերանորոգման ծառայություններ</t>
  </si>
  <si>
    <t>50311120</t>
  </si>
  <si>
    <t xml:space="preserve">համակարգչային սարքերի պահպանման և վերանորոգման ծառայություններ </t>
  </si>
  <si>
    <t>պատճենահանող և տպիչ սարքերի քարթրիջների լիցքավորման ծառայություններ</t>
  </si>
  <si>
    <t>50891200</t>
  </si>
  <si>
    <t xml:space="preserve">էլեկտրական սարքավորումների նորոգում </t>
  </si>
  <si>
    <t>30197622</t>
  </si>
  <si>
    <t>թուղթ, A4 ֆորմատի</t>
  </si>
  <si>
    <t>30192740</t>
  </si>
  <si>
    <t>թուղթ գունավոր, A4 ձևաչափի /80գր/</t>
  </si>
  <si>
    <t>22811150</t>
  </si>
  <si>
    <t xml:space="preserve">նոթատետրեր </t>
  </si>
  <si>
    <t>30192121</t>
  </si>
  <si>
    <t>գրիչ գնդիկավոր /կապույտ,կարմիր/</t>
  </si>
  <si>
    <t>400</t>
  </si>
  <si>
    <t>30192128</t>
  </si>
  <si>
    <t xml:space="preserve">գրիչ գելային  /սև/ </t>
  </si>
  <si>
    <t>30192720</t>
  </si>
  <si>
    <t>գծանշիչ /մարկեր/</t>
  </si>
  <si>
    <t>30192125</t>
  </si>
  <si>
    <t>մարկերներ /գրատախտակի/</t>
  </si>
  <si>
    <t>30199420</t>
  </si>
  <si>
    <t>թուղթ նշումների համար, սոսնձվածքով /դեղին/</t>
  </si>
  <si>
    <t>թուղթ նշումների, տրցակներով /գունավոր/</t>
  </si>
  <si>
    <t>30192780</t>
  </si>
  <si>
    <t xml:space="preserve">էջաբաժանիչ </t>
  </si>
  <si>
    <t>30197231</t>
  </si>
  <si>
    <t>թղթապանակ, պոլիմերային թաղանթ, ֆայլ</t>
  </si>
  <si>
    <t>39241141</t>
  </si>
  <si>
    <t>դանակ՝ գրասենյակային</t>
  </si>
  <si>
    <t>39241210</t>
  </si>
  <si>
    <t>մկրատ, գրասենյակային</t>
  </si>
  <si>
    <t xml:space="preserve">մատիտներ </t>
  </si>
  <si>
    <t>ռետին հասարակ</t>
  </si>
  <si>
    <t>30197234</t>
  </si>
  <si>
    <r>
      <t>թղթապանակ,կոշտ կազմով</t>
    </r>
    <r>
      <rPr>
        <b/>
        <sz val="8"/>
        <color indexed="10"/>
        <rFont val="GHEA Grapalat"/>
        <family val="3"/>
      </rPr>
      <t xml:space="preserve"> /ռեգիստրատոր 80մմ/</t>
    </r>
  </si>
  <si>
    <t>30197230/1</t>
  </si>
  <si>
    <t>թղթապանակ /օղակով/</t>
  </si>
  <si>
    <t>30197230/2</t>
  </si>
  <si>
    <t>թղթապանակ /կոճգամով մեծ/</t>
  </si>
  <si>
    <t>22851100</t>
  </si>
  <si>
    <t>թղթապանակ արագակար  պոլիէթիլենային</t>
  </si>
  <si>
    <t>30192232/1</t>
  </si>
  <si>
    <t>սկոչ թղթի</t>
  </si>
  <si>
    <t>30192232/2</t>
  </si>
  <si>
    <t>սկոչ թափանցիկ լայն</t>
  </si>
  <si>
    <t>30192232/3</t>
  </si>
  <si>
    <t>սկոչ երկկողմանի նեղ</t>
  </si>
  <si>
    <t xml:space="preserve">Նամակի ծրար A4 ձևաչափի /մեծ/ </t>
  </si>
  <si>
    <t xml:space="preserve">Նամակի ծրար A5 ձևաչափի /միջին/   </t>
  </si>
  <si>
    <t xml:space="preserve">Նամակի ծրար A6 ձևաչափի /փոքր/ </t>
  </si>
  <si>
    <t>30199232</t>
  </si>
  <si>
    <t>նամակի ծրար, A4 ձևաչափի</t>
  </si>
  <si>
    <t>Թուղթ, A4 ֆորմատի /21x29.7/</t>
  </si>
  <si>
    <t>44521230</t>
  </si>
  <si>
    <t>ամրակներ /գունավոր/</t>
  </si>
  <si>
    <t>30192160/1</t>
  </si>
  <si>
    <t>շտրիխներ /գրիչ/</t>
  </si>
  <si>
    <t>30192160/2</t>
  </si>
  <si>
    <t>շտրիխներ /ժապավեն/</t>
  </si>
  <si>
    <t>30192710</t>
  </si>
  <si>
    <t>սոսնձամատիտ, գրասենյակային</t>
  </si>
  <si>
    <t>30192133</t>
  </si>
  <si>
    <t>սրիչներ</t>
  </si>
  <si>
    <t>գրատախտակների մաքրիչներ /սպունգ/</t>
  </si>
  <si>
    <t>սեղմակ մեծ /51մմ/</t>
  </si>
  <si>
    <t>սեղմակ միջին /32մմ/</t>
  </si>
  <si>
    <t>սեղմակ փոքր/ 19մմ/</t>
  </si>
  <si>
    <t>39292530</t>
  </si>
  <si>
    <t>քանոն՝ մետաղյա</t>
  </si>
  <si>
    <t>Ըմպելու ջուր /0,5լ տարայով/</t>
  </si>
  <si>
    <t>Կենցաղային սառնարաններ /փոքր/</t>
  </si>
  <si>
    <t>09132100</t>
  </si>
  <si>
    <t>բենզին, պրեմիում</t>
  </si>
  <si>
    <t>2600</t>
  </si>
  <si>
    <t>բենզին, ռեգուլյար</t>
  </si>
  <si>
    <t>5300</t>
  </si>
  <si>
    <t>օճառ, hեղուկ</t>
  </si>
  <si>
    <t>Օճառ, հեղուկ /մեծ տարայով 5լ/</t>
  </si>
  <si>
    <t>Օճառ, հեղուկ /500գր/</t>
  </si>
  <si>
    <t>մաքրող մածուկներ և փոշի  /ռախշա/</t>
  </si>
  <si>
    <t>Աշխատանքային ձեռնոցներ /բանվորական/</t>
  </si>
  <si>
    <t>աշխատանքային ձեռնոցներ</t>
  </si>
  <si>
    <t>ձեռնոցներ /ռետինե/</t>
  </si>
  <si>
    <t>պոլիէթիլենային պարկ, աղբի համար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</si>
  <si>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</si>
  <si>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t>39831247/1</t>
  </si>
  <si>
    <t xml:space="preserve">ախտահանող հեղուկ` սանհանգույցի համար (խտանյութ, ժավել) </t>
  </si>
  <si>
    <t>39831247/2</t>
  </si>
  <si>
    <t>ախտահանող հեղուկ, խտանյութ</t>
  </si>
  <si>
    <t>ապակի մաքրման լաթ</t>
  </si>
  <si>
    <t>հատակի լվացման լաթ</t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</si>
  <si>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</si>
  <si>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ապակի մաքրելու միջոց /հեղուկ/</t>
  </si>
  <si>
    <t>լվացքի փոշի ձեռքով լվանալու համար</t>
  </si>
  <si>
    <t>ավել, սովորական</t>
  </si>
  <si>
    <t>զուգարանի թուղթ</t>
  </si>
  <si>
    <t>33191580</t>
  </si>
  <si>
    <t>բժշկական օգնության միջոցներ /նյութեր/</t>
  </si>
  <si>
    <t>գոգաթիակ, աղբը հավաքելու համար, ձողով</t>
  </si>
  <si>
    <t>39835000</t>
  </si>
  <si>
    <t xml:space="preserve"> հատակ մաքրելու ձող, փայտյա</t>
  </si>
  <si>
    <t xml:space="preserve"> մարտկոց, AA տեսակի</t>
  </si>
  <si>
    <t xml:space="preserve"> մարտկոց, AAA տեսակի</t>
  </si>
  <si>
    <t>22451210/1</t>
  </si>
  <si>
    <t>դիպլոմներ /առանց հավելվածի/</t>
  </si>
  <si>
    <t>200</t>
  </si>
  <si>
    <t>22451210/2</t>
  </si>
  <si>
    <t>դիպլոմներ /հավելվածով/</t>
  </si>
  <si>
    <t>100</t>
  </si>
  <si>
    <t>90511150</t>
  </si>
  <si>
    <t>աղբի փոխադրման ծառայություններ</t>
  </si>
  <si>
    <t>99600000</t>
  </si>
  <si>
    <t>գնում չհանդիսացող այլ ծախսեր /էկենգ/</t>
  </si>
  <si>
    <t>71631120</t>
  </si>
  <si>
    <t xml:space="preserve">ավտոմեքենաների տեխնիկական ստուգման ծառայություններ  </t>
  </si>
  <si>
    <t>80521100/1</t>
  </si>
  <si>
    <t>ուսուցման ծրագրերի հետ կապված ծառայություններ /կրթության լիցենզիա/</t>
  </si>
  <si>
    <t>80521100/2</t>
  </si>
  <si>
    <t>39121360</t>
  </si>
  <si>
    <t>սեղան՝ ղեկավարի</t>
  </si>
  <si>
    <t>4</t>
  </si>
  <si>
    <t>39111220</t>
  </si>
  <si>
    <t>բազկաթոռ՝ ղեկավարի</t>
  </si>
  <si>
    <t>10</t>
  </si>
  <si>
    <t>39138220</t>
  </si>
  <si>
    <t>աթոռ համակարգչային</t>
  </si>
  <si>
    <t>39714210</t>
  </si>
  <si>
    <t xml:space="preserve"> օդորակիչ, 9000 BTU</t>
  </si>
  <si>
    <t>6</t>
  </si>
  <si>
    <t>39714220</t>
  </si>
  <si>
    <t xml:space="preserve"> օդորակիչ,12000 BTU</t>
  </si>
  <si>
    <t>2</t>
  </si>
  <si>
    <t>39711140/1</t>
  </si>
  <si>
    <t xml:space="preserve"> կենցաղային սառնարաններ</t>
  </si>
  <si>
    <t>3</t>
  </si>
  <si>
    <t>39711140/2</t>
  </si>
  <si>
    <t>1</t>
  </si>
  <si>
    <t>30232231/1</t>
  </si>
  <si>
    <t>համակարգչի կոշտ սկավառակ /արտաքին SSD/</t>
  </si>
  <si>
    <t>30232231/2</t>
  </si>
  <si>
    <t>համակարգչի կոշտ սկավառակ /արտաքին 2TB/</t>
  </si>
  <si>
    <t>30232231/3</t>
  </si>
  <si>
    <t>համակարգչի կոշտ սկավառակ /արտաքին 4TB/</t>
  </si>
  <si>
    <t>30237490</t>
  </si>
  <si>
    <t>համակարգչային մոնիտոր</t>
  </si>
  <si>
    <t>12</t>
  </si>
  <si>
    <t xml:space="preserve"> անձնական համակարգիչներ</t>
  </si>
  <si>
    <t>30211200</t>
  </si>
  <si>
    <t>դյուրակիր համակարգիչ</t>
  </si>
  <si>
    <t>35121320/1</t>
  </si>
  <si>
    <t>անվտանգության տեսախցիկներ /դրսի/</t>
  </si>
  <si>
    <t>35121320/2</t>
  </si>
  <si>
    <t>անվտանգության տեսախցիկներ /ներսի/</t>
  </si>
  <si>
    <t>անխափան սնուցման աղբյուրներ</t>
  </si>
  <si>
    <t>20</t>
  </si>
  <si>
    <t>էլեկտրական սարքավորումների վահանակներ</t>
  </si>
  <si>
    <t>ուղղորդված լույսով լուսարձակ</t>
  </si>
  <si>
    <t xml:space="preserve"> լազերային տպիչներ</t>
  </si>
  <si>
    <t>զանազան պարարտանյութեր</t>
  </si>
  <si>
    <t>18511180</t>
  </si>
  <si>
    <t>մեդալներ, կրծքանշաններ</t>
  </si>
  <si>
    <t xml:space="preserve"> խոզանակ-սպունգ ապակի մաքրելու համար, ռետինե</t>
  </si>
  <si>
    <t>սպունգներ</t>
  </si>
  <si>
    <t>39294200-1</t>
  </si>
  <si>
    <t>39294200-2</t>
  </si>
  <si>
    <r>
      <t xml:space="preserve">Համացանցի զարգացման ծառայություններ </t>
    </r>
    <r>
      <rPr>
        <b/>
        <sz val="6"/>
        <rFont val="GHEA Grapalat"/>
        <family val="3"/>
      </rPr>
      <t>(հոստինգի ծառայություն) Moodle,  ZOOM հարթակ</t>
    </r>
  </si>
  <si>
    <t>Փորձաքննության ծառայություններ /9 հարկանի մ/շ-ի 9-րդ հարկ/</t>
  </si>
  <si>
    <t>Փորձաքննության ծառայություններ /9 հարկանի մ/շ-ի 8-րդ հարկ/</t>
  </si>
  <si>
    <t>Փորձաքննության ծառայություններ  /Նոր հանրակացարանների կառուցում/</t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</si>
  <si>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/հսկիչ անցակետ/</t>
    </r>
  </si>
  <si>
    <t>էկրանի մաքրման նյութեր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</si>
  <si>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</si>
  <si>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</si>
  <si>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</si>
  <si>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</si>
  <si>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</si>
  <si>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</si>
  <si>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</si>
  <si>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</si>
  <si>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</si>
  <si>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</si>
  <si>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</si>
  <si>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</si>
  <si>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</si>
  <si>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</si>
  <si>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Գազի բաշխման և դրա 
հետ կապված ծառայություններ</t>
  </si>
  <si>
    <t>39121200-1</t>
  </si>
  <si>
    <t>39121200-2</t>
  </si>
  <si>
    <t>39141300</t>
  </si>
  <si>
    <t>Ճաշասեղաններ /կլոր/</t>
  </si>
  <si>
    <t>39121200-3</t>
  </si>
  <si>
    <t>39121200-4</t>
  </si>
  <si>
    <t>39151300</t>
  </si>
  <si>
    <t xml:space="preserve">Փափուկ կահույք </t>
  </si>
  <si>
    <t>39141260-1</t>
  </si>
  <si>
    <t>39141260-2</t>
  </si>
  <si>
    <t>39121600-1</t>
  </si>
  <si>
    <t>39121600-2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</si>
  <si>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</si>
  <si>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</si>
  <si>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</si>
  <si>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</si>
  <si>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</si>
  <si>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</si>
  <si>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</si>
  <si>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</si>
  <si>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</si>
  <si>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</si>
  <si>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</si>
  <si>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</si>
  <si>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</si>
  <si>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</si>
  <si>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</si>
  <si>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</si>
  <si>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</si>
  <si>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</si>
  <si>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</si>
  <si>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</si>
  <si>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</si>
  <si>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</si>
  <si>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</si>
  <si>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</si>
  <si>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</si>
  <si>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</si>
  <si>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</si>
  <si>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</si>
  <si>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</si>
  <si>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</si>
  <si>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</si>
  <si>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</si>
  <si>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</si>
  <si>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42951600-2</t>
  </si>
  <si>
    <t>42951600-3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</si>
  <si>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</si>
  <si>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</si>
  <si>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</si>
  <si>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</si>
  <si>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</si>
  <si>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</si>
  <si>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</si>
  <si>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</si>
  <si>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</si>
  <si>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30121460-4</t>
  </si>
  <si>
    <t>Տոներային քարտրիջներ CE 740A</t>
  </si>
  <si>
    <t>Նստարաններ</t>
  </si>
  <si>
    <t>Կնիքների և դրոծմակնիքների պատրաստման աշխատանքներ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</si>
  <si>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</si>
  <si>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</si>
  <si>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</si>
  <si>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</si>
  <si>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</si>
  <si>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</si>
  <si>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</si>
  <si>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</si>
  <si>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</si>
  <si>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</si>
  <si>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</si>
  <si>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</si>
  <si>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Սեղաններ /դասախոսի/</t>
  </si>
  <si>
    <t>Սեղաններ /աշխատանքային/</t>
  </si>
  <si>
    <t>Սեղաններ /ընթերցասրահի/</t>
  </si>
  <si>
    <t>Սեղան` համակարգչի</t>
  </si>
  <si>
    <t>Աթոռ մետաղյա</t>
  </si>
  <si>
    <t>Աթոռներ /խոհանոցի/</t>
  </si>
  <si>
    <t> Զգեստապահարաններ / 1 տեղանոց/</t>
  </si>
  <si>
    <t> Զգեստապահարաններ / 2 տեղանոց/</t>
  </si>
  <si>
    <t>Դարակներով պահարաններ / կողապահարան/</t>
  </si>
  <si>
    <t>Խոհանոցային կահույք /մեծ/</t>
  </si>
  <si>
    <t>Խոհանոցային կահույք /փոքր/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</si>
  <si>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</si>
  <si>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</si>
  <si>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</si>
  <si>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</si>
  <si>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</si>
  <si>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</si>
  <si>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</si>
  <si>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</si>
  <si>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</si>
  <si>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</si>
  <si>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</si>
  <si>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</si>
  <si>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</si>
  <si>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</si>
  <si>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</si>
  <si>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</si>
  <si>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</si>
  <si>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</si>
  <si>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</si>
  <si>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</si>
  <si>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</si>
  <si>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</si>
  <si>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միացնող կցորդիչ / 1,4՚՚/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</si>
  <si>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</si>
  <si>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</si>
  <si>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</si>
  <si>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</si>
  <si>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</si>
  <si>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</si>
  <si>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</si>
  <si>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</si>
  <si>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</si>
  <si>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</si>
  <si>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</si>
  <si>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</si>
  <si>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</si>
  <si>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Կրակմարիչների վերալիցքավորման ծառայություններ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</si>
  <si>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</si>
  <si>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</si>
  <si>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</si>
  <si>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</si>
  <si>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</si>
  <si>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</si>
  <si>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</si>
  <si>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</si>
  <si>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</si>
  <si>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</si>
  <si>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</si>
  <si>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 xml:space="preserve">Հեղինակային հսկողության ծառայություններ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</si>
  <si>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</t>
    </r>
    <r>
      <rPr>
        <b/>
        <sz val="7"/>
        <rFont val="GHEA Grapalat"/>
        <family val="3"/>
      </rPr>
      <t>/9 հարկանի մ/շ-ի 8-րդ հարկ/</t>
    </r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</si>
  <si>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</si>
  <si>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</si>
  <si>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</si>
  <si>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</si>
  <si>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</si>
  <si>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</si>
  <si>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</si>
  <si>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</si>
  <si>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</si>
  <si>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</si>
  <si>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</si>
  <si>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39141250</t>
  </si>
  <si>
    <t> Զինվորական  մահճակալ /լամինատե/</t>
  </si>
  <si>
    <t>45610000-1</t>
  </si>
  <si>
    <t>45610000-2</t>
  </si>
  <si>
    <t>Հակավիրուսային համակարգչային ծրագրային փաթեթներ</t>
  </si>
  <si>
    <t>Թղթապանակ /կոճգամով մեծ/</t>
  </si>
  <si>
    <t>Ոռոգման ջրի մատակարարման ծառայություններ</t>
  </si>
  <si>
    <t>«ՀՀ ՆԳՆ կրթահամալիր» ՊՈԱԿ-ի ռեկտորի 
ժամանակավոր պաշտոնակատար՝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</si>
  <si>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</si>
  <si>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</si>
  <si>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</si>
  <si>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</si>
  <si>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</si>
  <si>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</si>
  <si>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</si>
  <si>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</si>
  <si>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Համացանցային ծառայություններ
(ինտերնետ կապ </t>
    </r>
    <r>
      <rPr>
        <sz val="8"/>
        <rFont val="GHEA Grapalat"/>
        <family val="3"/>
      </rPr>
      <t>)</t>
    </r>
    <r>
      <rPr>
        <b/>
        <sz val="8"/>
        <rFont val="GHEA Grapalat"/>
        <family val="3"/>
      </rPr>
      <t>Ջի Էն Սի Ալֆա</t>
    </r>
  </si>
  <si>
    <t>72420000-5</t>
  </si>
  <si>
    <t>72420000-6</t>
  </si>
  <si>
    <t>71311180-1</t>
  </si>
  <si>
    <t>71311180-2</t>
  </si>
  <si>
    <t>71311180-3</t>
  </si>
  <si>
    <t>71311180-4</t>
  </si>
  <si>
    <t>72420000-7</t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</si>
  <si>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</si>
  <si>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t>Ցանցային բաժանարար /8 port/</t>
  </si>
  <si>
    <t>Բեռների փոխադրման գործակալության ծառայություն</t>
  </si>
  <si>
    <t>45610000-3</t>
  </si>
  <si>
    <t xml:space="preserve">Շենքերի, շինությունների հիմնանորոգման աշխատանքներ </t>
  </si>
  <si>
    <t>45610000-4</t>
  </si>
  <si>
    <t>Իրավաբանական ծառայություններ</t>
  </si>
  <si>
    <t xml:space="preserve"> Հեռուստատեսային ծառայություններ /Մարինկա/</t>
  </si>
  <si>
    <t>Խողովակների միացման մասեր / եռաելք 1/0՚՚/</t>
  </si>
  <si>
    <t>Խողովակի արմունկ /90°-120°  /</t>
  </si>
  <si>
    <t>Խողովակի արմունկ /90°-120° /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</si>
  <si>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  <charset val="204"/>
      </rPr>
      <t xml:space="preserve"> նորոգման աշխատանքներ</t>
    </r>
  </si>
  <si>
    <t>Հեղուկացիր սարքեր /ցնցուղ  1/2՚՚/</t>
  </si>
  <si>
    <t>հեղուկացիր սարքերի մասեր/խողովակի կցորդիչի անցում 1՚՚-ից 3/4՚՚-ի/</t>
  </si>
  <si>
    <t>Հեղուկացիր սարքերի մասեր/խողովակի կցորդիչի անցում 3/4՚՚-ից 1/2՚՚-ի/</t>
  </si>
  <si>
    <t>հեղուկացիր սարքերի մասեր /անցում զոդումից մետաղյա 1/2՚՚/</t>
  </si>
  <si>
    <t>Հեղուկացիր սարքերի մասեր/ցնցուղին միցվող դետալ 1/2՚՚/</t>
  </si>
  <si>
    <t>Խողովակների միացման մասեր / եռաելք 1/2՚՚-1,4՚՚/</t>
  </si>
  <si>
    <r>
      <t>Փորձաքննության ծառայություններ</t>
    </r>
    <r>
      <rPr>
        <b/>
        <sz val="8"/>
        <rFont val="GHEA Grapalat"/>
        <family val="3"/>
      </rPr>
      <t>/հսկիչ անցակետ/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</si>
  <si>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</t>
    </r>
    <r>
      <rPr>
        <b/>
        <sz val="5"/>
        <rFont val="GHEA Grapalat"/>
        <family val="3"/>
      </rPr>
      <t>Պատիվ Ունեմ թերթի/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</si>
  <si>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</si>
  <si>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 xml:space="preserve">VIVA </t>
    </r>
    <r>
      <rPr>
        <sz val="8"/>
        <rFont val="GHEA Grapalat"/>
        <family val="3"/>
      </rPr>
      <t>)</t>
    </r>
  </si>
  <si>
    <t>72420000-4/1</t>
  </si>
  <si>
    <t>79571100-1</t>
  </si>
  <si>
    <t>Հրատարակման ծառայություն</t>
  </si>
  <si>
    <t>«  08»   հուլիսի   2025թ.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</si>
  <si>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/i-5/</t>
    </r>
  </si>
  <si>
    <r>
      <t>Շենքերի, շինությունների հիմնանորոգման աշխատանքներ /9 հարկանի մ/շ-ի</t>
    </r>
    <r>
      <rPr>
        <b/>
        <sz val="8"/>
        <rFont val="GHEA Grapalat"/>
        <family val="3"/>
      </rPr>
      <t xml:space="preserve"> 9-րդ հարկ/</t>
    </r>
  </si>
  <si>
    <r>
      <t xml:space="preserve">Շենքերի, շինությունների հիմնանորոգման աշխատանքներ /9 հարկանի մ/շ-ի </t>
    </r>
    <r>
      <rPr>
        <b/>
        <sz val="8"/>
        <rFont val="GHEA Grapalat"/>
        <family val="3"/>
      </rPr>
      <t>8-րդ հարկ/</t>
    </r>
  </si>
  <si>
    <r>
      <t>Շենքերի, շինությունների հիմնանորոգման  /</t>
    </r>
    <r>
      <rPr>
        <b/>
        <sz val="8"/>
        <rFont val="GHEA Grapalat"/>
        <family val="3"/>
      </rPr>
      <t>Կենտրոնական հսկիչ անցակետ</t>
    </r>
    <r>
      <rPr>
        <sz val="8"/>
        <rFont val="GHEA Grapalat"/>
        <family val="3"/>
      </rPr>
      <t>/</t>
    </r>
  </si>
  <si>
    <r>
      <t>Շենքերի, շինությունների կամ դրանց մասերի կառուցման աշխատանքներ /</t>
    </r>
    <r>
      <rPr>
        <b/>
        <sz val="8"/>
        <rFont val="GHEA Grapalat"/>
        <family val="3"/>
      </rPr>
      <t>Նոր հանրակացարանների կառուցման աշխատանքներ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</si>
  <si>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/կենտրոնական հսկիչ անցակետ/</t>
    </r>
  </si>
  <si>
    <r>
      <t xml:space="preserve">Ավտոմեքենաների տեխնիկական ստուգման ծառայություն </t>
    </r>
    <r>
      <rPr>
        <b/>
        <sz val="8"/>
        <rFont val="GHEA Grapalat"/>
        <family val="3"/>
      </rPr>
      <t>(ՆԳՆ+ՃԿՊԱ)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</si>
</sst>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-* #,##0\ _₽_-;\-* #,##0\ _₽_-;_-* &quot;-&quot;??\ _₽_-;_-@_-"/>
    <numFmt numFmtId="170" formatCode="_(* #,##0.00_);_(* \(#,##0.00\);_(* &quot;-&quot;??_);_(@_)"/>
    <numFmt numFmtId="171" formatCode="_(* #,##0_);_(* \(#,##0\);_(* &quot;-&quot;??_);_(@_)"/>
  </numFmts>
  <fonts count="8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sz val="9"/>
      <name val="GHEA Grapalat"/>
      <family val="3"/>
    </font>
    <font>
      <sz val="8"/>
      <color rgb="FFFF0000"/>
      <name val="GHEA Grapalat"/>
      <family val="3"/>
    </font>
    <font>
      <b/>
      <sz val="8"/>
      <color rgb="FFFF0000"/>
      <name val="GHEA Grapalat"/>
      <family val="3"/>
    </font>
    <font>
      <sz val="8"/>
      <color theme="1"/>
      <name val="GHEA Grapalat"/>
      <family val="3"/>
    </font>
    <font>
      <b/>
      <sz val="8"/>
      <color theme="1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sz val="10"/>
      <name val="GHEA Grapalat"/>
      <family val="3"/>
    </font>
    <font>
      <sz val="9"/>
      <color theme="1"/>
      <name val="GHEA Grapalat"/>
      <family val="3"/>
    </font>
    <font>
      <b/>
      <sz val="6"/>
      <color rgb="FFFF0000"/>
      <name val="GHEA Grapalat"/>
      <family val="3"/>
    </font>
    <font>
      <sz val="11"/>
      <color rgb="FFFF0000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b/>
      <sz val="8"/>
      <name val="GHEA Grapalat"/>
      <family val="3"/>
    </font>
    <font>
      <b/>
      <sz val="8"/>
      <color rgb="FFFF0000"/>
      <name val="GHEA Grapalat"/>
      <family val="3"/>
    </font>
    <font>
      <b/>
      <sz val="10"/>
      <color rgb="FFFF0000"/>
      <name val="GHEA Grapalat"/>
      <family val="3"/>
    </font>
    <font>
      <b/>
      <sz val="10"/>
      <color theme="1"/>
      <name val="GHEA Grapalat"/>
      <family val="3"/>
    </font>
    <font>
      <b/>
      <sz val="10"/>
      <color indexed="10"/>
      <name val="GHEA Grapalat"/>
      <family val="3"/>
    </font>
    <font>
      <b/>
      <sz val="11"/>
      <name val="GHEA Grapalat"/>
      <family val="3"/>
    </font>
    <font>
      <b/>
      <sz val="8"/>
      <color indexed="10"/>
      <name val="GHEA Grapalat"/>
      <family val="3"/>
    </font>
    <font>
      <b/>
      <sz val="11"/>
      <color rgb="FFFF0000"/>
      <name val="GHEA Grapalat"/>
      <family val="3"/>
    </font>
    <font>
      <sz val="8"/>
      <name val="GHEA Grapalat"/>
      <family val="3"/>
      <charset val="204"/>
    </font>
    <font>
      <sz val="8"/>
      <name val="Calibri"/>
      <family val="2"/>
      <charset val="1"/>
      <scheme val="minor"/>
    </font>
    <font>
      <b/>
      <sz val="5"/>
      <name val="GHEA Grapalat"/>
      <family val="3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70" fontId="68" fillId="0" borderId="0" applyFont="0" applyFill="0" applyBorder="0" applyAlignment="0" applyProtection="0"/>
    <xf numFmtId="170" fontId="68" fillId="0" borderId="0" applyFont="0" applyFill="0" applyBorder="0" applyAlignment="0" applyProtection="0"/>
  </cellStyleXfs>
  <cellXfs count="690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0" fillId="3" borderId="0" xfId="0" applyFont="1" applyFill="1"/>
    <xf numFmtId="0" fontId="41" fillId="2" borderId="0" xfId="0" applyFont="1" applyFill="1" applyBorder="1"/>
    <xf numFmtId="0" fontId="42" fillId="2" borderId="1" xfId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 vertical="center" wrapText="1"/>
    </xf>
    <xf numFmtId="0" fontId="44" fillId="2" borderId="0" xfId="1" applyFont="1" applyFill="1" applyBorder="1" applyAlignment="1">
      <alignment horizontal="right" vertical="top" wrapText="1"/>
    </xf>
    <xf numFmtId="0" fontId="42" fillId="2" borderId="0" xfId="1" applyFont="1" applyFill="1" applyBorder="1" applyAlignment="1">
      <alignment horizontal="right" vertical="center" wrapText="1"/>
    </xf>
    <xf numFmtId="0" fontId="46" fillId="2" borderId="0" xfId="0" applyFont="1" applyFill="1" applyBorder="1" applyAlignment="1">
      <alignment horizontal="center"/>
    </xf>
    <xf numFmtId="0" fontId="46" fillId="2" borderId="0" xfId="0" applyFont="1" applyFill="1"/>
    <xf numFmtId="0" fontId="44" fillId="2" borderId="0" xfId="1" applyFont="1" applyFill="1" applyBorder="1" applyAlignment="1">
      <alignment vertical="top" wrapText="1"/>
    </xf>
    <xf numFmtId="0" fontId="42" fillId="2" borderId="0" xfId="1" applyFont="1" applyFill="1" applyBorder="1" applyAlignment="1">
      <alignment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3" fontId="42" fillId="2" borderId="5" xfId="1" applyNumberFormat="1" applyFont="1" applyFill="1" applyBorder="1" applyAlignment="1">
      <alignment horizontal="center"/>
    </xf>
    <xf numFmtId="0" fontId="42" fillId="2" borderId="1" xfId="1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vertical="center"/>
    </xf>
    <xf numFmtId="0" fontId="44" fillId="2" borderId="1" xfId="1" applyFont="1" applyFill="1" applyBorder="1" applyAlignment="1">
      <alignment horizontal="center" vertical="center" wrapText="1"/>
    </xf>
    <xf numFmtId="3" fontId="44" fillId="2" borderId="1" xfId="1" applyNumberFormat="1" applyFont="1" applyFill="1" applyBorder="1" applyAlignment="1">
      <alignment horizontal="center" vertical="center"/>
    </xf>
    <xf numFmtId="3" fontId="44" fillId="2" borderId="1" xfId="7" applyNumberFormat="1" applyFont="1" applyFill="1" applyBorder="1" applyAlignment="1">
      <alignment horizontal="center" vertical="center" wrapText="1"/>
    </xf>
    <xf numFmtId="3" fontId="45" fillId="2" borderId="5" xfId="1" applyNumberFormat="1" applyFont="1" applyFill="1" applyBorder="1" applyAlignment="1">
      <alignment vertical="center" wrapText="1"/>
    </xf>
    <xf numFmtId="49" fontId="44" fillId="7" borderId="1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vertical="center" wrapText="1"/>
    </xf>
    <xf numFmtId="0" fontId="44" fillId="7" borderId="9" xfId="5" applyFont="1" applyFill="1" applyBorder="1" applyAlignment="1">
      <alignment horizontal="center" vertical="center"/>
    </xf>
    <xf numFmtId="3" fontId="44" fillId="3" borderId="9" xfId="4" applyNumberFormat="1" applyFont="1" applyFill="1" applyBorder="1" applyAlignment="1">
      <alignment horizontal="center" vertical="center" wrapText="1"/>
    </xf>
    <xf numFmtId="3" fontId="44" fillId="7" borderId="9" xfId="4" applyNumberFormat="1" applyFont="1" applyFill="1" applyBorder="1" applyAlignment="1">
      <alignment horizontal="center" vertical="center" wrapText="1"/>
    </xf>
    <xf numFmtId="3" fontId="45" fillId="7" borderId="10" xfId="1" applyNumberFormat="1" applyFont="1" applyFill="1" applyBorder="1" applyAlignment="1">
      <alignment vertical="center" wrapText="1"/>
    </xf>
    <xf numFmtId="49" fontId="44" fillId="2" borderId="1" xfId="1" applyNumberFormat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vertical="center" wrapText="1"/>
    </xf>
    <xf numFmtId="0" fontId="44" fillId="2" borderId="9" xfId="1" applyFont="1" applyFill="1" applyBorder="1" applyAlignment="1">
      <alignment vertical="center" wrapText="1"/>
    </xf>
    <xf numFmtId="0" fontId="44" fillId="2" borderId="1" xfId="5" applyFont="1" applyFill="1" applyBorder="1" applyAlignment="1">
      <alignment horizontal="center" vertical="center"/>
    </xf>
    <xf numFmtId="3" fontId="44" fillId="3" borderId="1" xfId="4" applyNumberFormat="1" applyFont="1" applyFill="1" applyBorder="1" applyAlignment="1">
      <alignment horizontal="center" vertical="center" wrapText="1"/>
    </xf>
    <xf numFmtId="3" fontId="44" fillId="2" borderId="1" xfId="4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44" fillId="2" borderId="1" xfId="3" applyNumberFormat="1" applyFont="1" applyFill="1" applyBorder="1" applyAlignment="1">
      <alignment horizontal="center" vertical="center" wrapText="1"/>
    </xf>
    <xf numFmtId="3" fontId="44" fillId="2" borderId="1" xfId="3" applyNumberFormat="1" applyFont="1" applyFill="1" applyBorder="1" applyAlignment="1">
      <alignment horizontal="center" vertical="center" wrapText="1"/>
    </xf>
    <xf numFmtId="0" fontId="46" fillId="2" borderId="0" xfId="0" applyFont="1" applyFill="1" applyBorder="1"/>
    <xf numFmtId="0" fontId="44" fillId="7" borderId="1" xfId="1" applyFont="1" applyFill="1" applyBorder="1" applyAlignment="1">
      <alignment horizontal="left" vertical="center" wrapText="1"/>
    </xf>
    <xf numFmtId="0" fontId="44" fillId="7" borderId="1" xfId="1" applyFont="1" applyFill="1" applyBorder="1" applyAlignment="1">
      <alignment horizontal="center" vertical="center" wrapText="1"/>
    </xf>
    <xf numFmtId="3" fontId="44" fillId="7" borderId="1" xfId="1" applyNumberFormat="1" applyFont="1" applyFill="1" applyBorder="1" applyAlignment="1">
      <alignment horizontal="center" vertical="center"/>
    </xf>
    <xf numFmtId="3" fontId="45" fillId="7" borderId="5" xfId="1" applyNumberFormat="1" applyFont="1" applyFill="1" applyBorder="1" applyAlignment="1">
      <alignment vertical="center" wrapText="1"/>
    </xf>
    <xf numFmtId="0" fontId="44" fillId="2" borderId="1" xfId="2" applyFont="1" applyFill="1" applyBorder="1" applyAlignment="1">
      <alignment horizontal="center" vertical="center"/>
    </xf>
    <xf numFmtId="3" fontId="45" fillId="2" borderId="13" xfId="1" applyNumberFormat="1" applyFont="1" applyFill="1" applyBorder="1" applyAlignment="1">
      <alignment vertical="center" wrapText="1"/>
    </xf>
    <xf numFmtId="3" fontId="45" fillId="2" borderId="5" xfId="1" applyNumberFormat="1" applyFont="1" applyFill="1" applyBorder="1" applyAlignment="1">
      <alignment horizontal="right" vertical="center" wrapText="1"/>
    </xf>
    <xf numFmtId="0" fontId="44" fillId="2" borderId="1" xfId="6" applyFont="1" applyFill="1" applyBorder="1" applyAlignment="1">
      <alignment horizontal="left" vertical="center" wrapText="1"/>
    </xf>
    <xf numFmtId="3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left" vertical="center"/>
    </xf>
    <xf numFmtId="0" fontId="42" fillId="2" borderId="1" xfId="6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/>
    </xf>
    <xf numFmtId="49" fontId="44" fillId="0" borderId="1" xfId="0" applyNumberFormat="1" applyFont="1" applyFill="1" applyBorder="1" applyAlignment="1">
      <alignment horizontal="left" vertical="center"/>
    </xf>
    <xf numFmtId="0" fontId="44" fillId="0" borderId="1" xfId="0" applyFont="1" applyFill="1" applyBorder="1" applyAlignment="1">
      <alignment vertical="center" wrapText="1"/>
    </xf>
    <xf numFmtId="0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NumberFormat="1" applyFont="1" applyFill="1" applyBorder="1" applyAlignment="1">
      <alignment horizontal="left" vertical="center" wrapText="1"/>
    </xf>
    <xf numFmtId="0" fontId="53" fillId="2" borderId="1" xfId="1" applyFont="1" applyFill="1" applyBorder="1" applyAlignment="1">
      <alignment horizontal="left" vertical="center" wrapText="1"/>
    </xf>
    <xf numFmtId="3" fontId="53" fillId="2" borderId="1" xfId="1" applyNumberFormat="1" applyFont="1" applyFill="1" applyBorder="1" applyAlignment="1">
      <alignment horizontal="center" vertical="center"/>
    </xf>
    <xf numFmtId="3" fontId="44" fillId="2" borderId="8" xfId="3" applyNumberFormat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/>
    </xf>
    <xf numFmtId="0" fontId="44" fillId="2" borderId="9" xfId="1" applyFont="1" applyFill="1" applyBorder="1" applyAlignment="1">
      <alignment horizontal="center" vertical="center" wrapText="1"/>
    </xf>
    <xf numFmtId="3" fontId="44" fillId="2" borderId="9" xfId="1" applyNumberFormat="1" applyFont="1" applyFill="1" applyBorder="1" applyAlignment="1">
      <alignment horizontal="center" vertical="center"/>
    </xf>
    <xf numFmtId="0" fontId="44" fillId="2" borderId="7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center" vertical="center" wrapText="1"/>
    </xf>
    <xf numFmtId="3" fontId="55" fillId="2" borderId="1" xfId="1" applyNumberFormat="1" applyFont="1" applyFill="1" applyBorder="1" applyAlignment="1">
      <alignment horizontal="center" vertical="center"/>
    </xf>
    <xf numFmtId="3" fontId="55" fillId="2" borderId="1" xfId="4" applyNumberFormat="1" applyFont="1" applyFill="1" applyBorder="1" applyAlignment="1">
      <alignment horizontal="center" vertical="center" wrapText="1"/>
    </xf>
    <xf numFmtId="3" fontId="56" fillId="2" borderId="5" xfId="1" applyNumberFormat="1" applyFont="1" applyFill="1" applyBorder="1" applyAlignment="1">
      <alignment vertical="center" wrapText="1"/>
    </xf>
    <xf numFmtId="49" fontId="44" fillId="0" borderId="0" xfId="0" applyNumberFormat="1" applyFont="1" applyFill="1" applyBorder="1" applyAlignment="1">
      <alignment vertical="center"/>
    </xf>
    <xf numFmtId="0" fontId="55" fillId="7" borderId="1" xfId="1" applyFont="1" applyFill="1" applyBorder="1" applyAlignment="1">
      <alignment horizontal="center" vertical="center" wrapText="1"/>
    </xf>
    <xf numFmtId="3" fontId="44" fillId="3" borderId="1" xfId="1" applyNumberFormat="1" applyFont="1" applyFill="1" applyBorder="1" applyAlignment="1">
      <alignment horizontal="center" vertical="center"/>
    </xf>
    <xf numFmtId="3" fontId="45" fillId="7" borderId="13" xfId="1" applyNumberFormat="1" applyFont="1" applyFill="1" applyBorder="1" applyAlignment="1">
      <alignment vertical="center" wrapText="1"/>
    </xf>
    <xf numFmtId="0" fontId="44" fillId="2" borderId="9" xfId="1" applyFont="1" applyFill="1" applyBorder="1" applyAlignment="1">
      <alignment horizontal="left" vertical="center" wrapText="1"/>
    </xf>
    <xf numFmtId="3" fontId="45" fillId="2" borderId="10" xfId="1" applyNumberFormat="1" applyFont="1" applyFill="1" applyBorder="1" applyAlignment="1">
      <alignment vertical="center" wrapText="1"/>
    </xf>
    <xf numFmtId="49" fontId="44" fillId="2" borderId="1" xfId="0" applyNumberFormat="1" applyFont="1" applyFill="1" applyBorder="1" applyAlignment="1">
      <alignment vertical="center"/>
    </xf>
    <xf numFmtId="49" fontId="44" fillId="0" borderId="8" xfId="0" applyNumberFormat="1" applyFont="1" applyFill="1" applyBorder="1" applyAlignment="1">
      <alignment vertical="center"/>
    </xf>
    <xf numFmtId="0" fontId="44" fillId="2" borderId="8" xfId="1" applyFont="1" applyFill="1" applyBorder="1" applyAlignment="1">
      <alignment horizontal="left" vertical="center"/>
    </xf>
    <xf numFmtId="0" fontId="44" fillId="2" borderId="8" xfId="1" applyFont="1" applyFill="1" applyBorder="1" applyAlignment="1">
      <alignment horizontal="left" vertical="center" wrapText="1"/>
    </xf>
    <xf numFmtId="0" fontId="44" fillId="7" borderId="8" xfId="1" applyFont="1" applyFill="1" applyBorder="1" applyAlignment="1">
      <alignment horizontal="left" vertical="center" wrapText="1"/>
    </xf>
    <xf numFmtId="0" fontId="44" fillId="3" borderId="1" xfId="5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0" fontId="44" fillId="2" borderId="1" xfId="6" applyFont="1" applyFill="1" applyBorder="1" applyAlignment="1">
      <alignment horizontal="center" vertical="center" wrapText="1"/>
    </xf>
    <xf numFmtId="0" fontId="57" fillId="10" borderId="5" xfId="1" applyNumberFormat="1" applyFont="1" applyFill="1" applyBorder="1" applyAlignment="1">
      <alignment vertical="center" wrapText="1"/>
    </xf>
    <xf numFmtId="0" fontId="44" fillId="7" borderId="9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center" vertical="center" wrapText="1"/>
    </xf>
    <xf numFmtId="3" fontId="44" fillId="7" borderId="9" xfId="3" applyNumberFormat="1" applyFont="1" applyFill="1" applyBorder="1" applyAlignment="1">
      <alignment horizontal="center" vertical="center" wrapText="1"/>
    </xf>
    <xf numFmtId="3" fontId="44" fillId="7" borderId="9" xfId="1" applyNumberFormat="1" applyFont="1" applyFill="1" applyBorder="1" applyAlignment="1">
      <alignment horizontal="center" vertical="center"/>
    </xf>
    <xf numFmtId="3" fontId="45" fillId="7" borderId="10" xfId="1" applyNumberFormat="1" applyFont="1" applyFill="1" applyBorder="1" applyAlignment="1">
      <alignment horizontal="right" vertical="center" wrapText="1"/>
    </xf>
    <xf numFmtId="3" fontId="45" fillId="2" borderId="10" xfId="1" applyNumberFormat="1" applyFont="1" applyFill="1" applyBorder="1" applyAlignment="1">
      <alignment horizontal="right" vertical="center" wrapText="1"/>
    </xf>
    <xf numFmtId="3" fontId="55" fillId="2" borderId="1" xfId="3" applyNumberFormat="1" applyFont="1" applyFill="1" applyBorder="1" applyAlignment="1">
      <alignment horizontal="center" vertical="center" wrapText="1"/>
    </xf>
    <xf numFmtId="0" fontId="44" fillId="2" borderId="9" xfId="1" applyNumberFormat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center" vertical="center" wrapText="1"/>
    </xf>
    <xf numFmtId="3" fontId="55" fillId="2" borderId="8" xfId="3" applyNumberFormat="1" applyFont="1" applyFill="1" applyBorder="1" applyAlignment="1">
      <alignment horizontal="center" vertical="center" wrapText="1"/>
    </xf>
    <xf numFmtId="3" fontId="55" fillId="2" borderId="8" xfId="1" applyNumberFormat="1" applyFont="1" applyFill="1" applyBorder="1" applyAlignment="1">
      <alignment horizontal="center" vertical="center"/>
    </xf>
    <xf numFmtId="0" fontId="55" fillId="5" borderId="8" xfId="1" applyFont="1" applyFill="1" applyBorder="1" applyAlignment="1">
      <alignment horizontal="left" vertical="center" wrapText="1"/>
    </xf>
    <xf numFmtId="0" fontId="53" fillId="2" borderId="8" xfId="1" applyFont="1" applyFill="1" applyBorder="1" applyAlignment="1">
      <alignment horizontal="center" vertical="center" wrapText="1"/>
    </xf>
    <xf numFmtId="3" fontId="53" fillId="2" borderId="8" xfId="3" applyNumberFormat="1" applyFont="1" applyFill="1" applyBorder="1" applyAlignment="1">
      <alignment horizontal="center" vertical="center" wrapText="1"/>
    </xf>
    <xf numFmtId="3" fontId="53" fillId="2" borderId="8" xfId="1" applyNumberFormat="1" applyFont="1" applyFill="1" applyBorder="1" applyAlignment="1">
      <alignment horizontal="center" vertical="center"/>
    </xf>
    <xf numFmtId="0" fontId="55" fillId="5" borderId="1" xfId="1" applyFont="1" applyFill="1" applyBorder="1" applyAlignment="1">
      <alignment horizontal="left" vertical="center" wrapText="1"/>
    </xf>
    <xf numFmtId="0" fontId="44" fillId="2" borderId="9" xfId="1" applyFont="1" applyFill="1" applyBorder="1" applyAlignment="1">
      <alignment horizontal="center" vertical="center"/>
    </xf>
    <xf numFmtId="3" fontId="44" fillId="7" borderId="1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top" wrapText="1"/>
    </xf>
    <xf numFmtId="0" fontId="44" fillId="2" borderId="8" xfId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 wrapText="1"/>
    </xf>
    <xf numFmtId="0" fontId="44" fillId="7" borderId="8" xfId="1" applyFont="1" applyFill="1" applyBorder="1" applyAlignment="1">
      <alignment horizontal="center" vertical="center" wrapText="1"/>
    </xf>
    <xf numFmtId="3" fontId="44" fillId="7" borderId="8" xfId="1" applyNumberFormat="1" applyFont="1" applyFill="1" applyBorder="1" applyAlignment="1">
      <alignment horizontal="center" vertical="center"/>
    </xf>
    <xf numFmtId="3" fontId="44" fillId="7" borderId="8" xfId="1" applyNumberFormat="1" applyFont="1" applyFill="1" applyBorder="1" applyAlignment="1">
      <alignment horizontal="center" vertical="center" wrapText="1"/>
    </xf>
    <xf numFmtId="3" fontId="51" fillId="7" borderId="1" xfId="1" applyNumberFormat="1" applyFont="1" applyFill="1" applyBorder="1" applyAlignment="1">
      <alignment horizontal="center" vertical="center"/>
    </xf>
    <xf numFmtId="3" fontId="44" fillId="2" borderId="1" xfId="1" applyNumberFormat="1" applyFont="1" applyFill="1" applyBorder="1" applyAlignment="1">
      <alignment vertical="center" wrapText="1"/>
    </xf>
    <xf numFmtId="3" fontId="55" fillId="2" borderId="1" xfId="1" applyNumberFormat="1" applyFont="1" applyFill="1" applyBorder="1" applyAlignment="1">
      <alignment horizontal="center" vertical="center" wrapText="1"/>
    </xf>
    <xf numFmtId="3" fontId="56" fillId="2" borderId="10" xfId="1" applyNumberFormat="1" applyFont="1" applyFill="1" applyBorder="1" applyAlignment="1">
      <alignment horizontal="right" vertical="center" wrapText="1"/>
    </xf>
    <xf numFmtId="3" fontId="55" fillId="2" borderId="8" xfId="1" applyNumberFormat="1" applyFont="1" applyFill="1" applyBorder="1" applyAlignment="1">
      <alignment vertical="center" wrapText="1"/>
    </xf>
    <xf numFmtId="3" fontId="55" fillId="2" borderId="8" xfId="1" applyNumberFormat="1" applyFont="1" applyFill="1" applyBorder="1" applyAlignment="1">
      <alignment horizontal="center" vertical="center" wrapText="1"/>
    </xf>
    <xf numFmtId="0" fontId="60" fillId="2" borderId="8" xfId="1" applyFont="1" applyFill="1" applyBorder="1" applyAlignment="1">
      <alignment horizontal="center" vertical="center" wrapText="1"/>
    </xf>
    <xf numFmtId="0" fontId="53" fillId="3" borderId="1" xfId="1" applyFont="1" applyFill="1" applyBorder="1" applyAlignment="1">
      <alignment horizontal="left" vertical="center" wrapText="1"/>
    </xf>
    <xf numFmtId="0" fontId="53" fillId="3" borderId="1" xfId="1" applyFont="1" applyFill="1" applyBorder="1" applyAlignment="1">
      <alignment horizontal="center" vertical="center" wrapText="1"/>
    </xf>
    <xf numFmtId="3" fontId="53" fillId="3" borderId="1" xfId="1" applyNumberFormat="1" applyFont="1" applyFill="1" applyBorder="1" applyAlignment="1">
      <alignment horizontal="center" vertical="center"/>
    </xf>
    <xf numFmtId="3" fontId="53" fillId="3" borderId="1" xfId="1" applyNumberFormat="1" applyFont="1" applyFill="1" applyBorder="1" applyAlignment="1">
      <alignment horizontal="center" vertical="center" wrapText="1"/>
    </xf>
    <xf numFmtId="3" fontId="54" fillId="3" borderId="10" xfId="1" applyNumberFormat="1" applyFont="1" applyFill="1" applyBorder="1" applyAlignment="1">
      <alignment horizontal="right" vertical="center" wrapText="1"/>
    </xf>
    <xf numFmtId="0" fontId="53" fillId="3" borderId="1" xfId="1" applyNumberFormat="1" applyFont="1" applyFill="1" applyBorder="1" applyAlignment="1">
      <alignment horizontal="left" vertical="center" wrapText="1"/>
    </xf>
    <xf numFmtId="0" fontId="53" fillId="3" borderId="1" xfId="5" applyFont="1" applyFill="1" applyBorder="1" applyAlignment="1">
      <alignment horizontal="center" vertical="center"/>
    </xf>
    <xf numFmtId="0" fontId="53" fillId="3" borderId="1" xfId="1" applyNumberFormat="1" applyFont="1" applyFill="1" applyBorder="1" applyAlignment="1">
      <alignment horizontal="center" vertical="center" wrapText="1"/>
    </xf>
    <xf numFmtId="3" fontId="45" fillId="3" borderId="10" xfId="1" applyNumberFormat="1" applyFont="1" applyFill="1" applyBorder="1" applyAlignment="1">
      <alignment horizontal="right" vertical="center" wrapText="1"/>
    </xf>
    <xf numFmtId="3" fontId="54" fillId="3" borderId="5" xfId="1" applyNumberFormat="1" applyFont="1" applyFill="1" applyBorder="1" applyAlignment="1">
      <alignment vertical="center" wrapText="1"/>
    </xf>
    <xf numFmtId="0" fontId="44" fillId="7" borderId="1" xfId="1" applyNumberFormat="1" applyFont="1" applyFill="1" applyBorder="1" applyAlignment="1">
      <alignment horizontal="left" vertical="center" wrapText="1"/>
    </xf>
    <xf numFmtId="0" fontId="62" fillId="2" borderId="0" xfId="0" applyFont="1" applyFill="1" applyBorder="1"/>
    <xf numFmtId="49" fontId="52" fillId="2" borderId="1" xfId="0" applyNumberFormat="1" applyFont="1" applyFill="1" applyBorder="1" applyAlignment="1">
      <alignment horizontal="left"/>
    </xf>
    <xf numFmtId="0" fontId="44" fillId="2" borderId="1" xfId="0" applyFont="1" applyFill="1" applyBorder="1" applyAlignment="1">
      <alignment horizontal="left" vertical="center" wrapText="1" indent="1"/>
    </xf>
    <xf numFmtId="3" fontId="64" fillId="2" borderId="14" xfId="1" applyNumberFormat="1" applyFont="1" applyFill="1" applyBorder="1" applyAlignment="1">
      <alignment horizontal="center" vertical="center" wrapText="1"/>
    </xf>
    <xf numFmtId="0" fontId="46" fillId="2" borderId="1" xfId="0" applyFont="1" applyFill="1" applyBorder="1"/>
    <xf numFmtId="49" fontId="53" fillId="0" borderId="1" xfId="0" applyNumberFormat="1" applyFont="1" applyFill="1" applyBorder="1" applyAlignment="1">
      <alignment vertical="center"/>
    </xf>
    <xf numFmtId="0" fontId="53" fillId="2" borderId="1" xfId="5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/>
    </xf>
    <xf numFmtId="3" fontId="54" fillId="2" borderId="13" xfId="1" applyNumberFormat="1" applyFont="1" applyFill="1" applyBorder="1" applyAlignment="1">
      <alignment vertical="center" wrapText="1"/>
    </xf>
    <xf numFmtId="3" fontId="44" fillId="2" borderId="1" xfId="1" applyNumberFormat="1" applyFont="1" applyFill="1" applyBorder="1" applyAlignment="1">
      <alignment horizontal="right" vertical="center"/>
    </xf>
    <xf numFmtId="3" fontId="53" fillId="2" borderId="1" xfId="1" applyNumberFormat="1" applyFont="1" applyFill="1" applyBorder="1" applyAlignment="1">
      <alignment horizontal="center" vertical="center" wrapText="1"/>
    </xf>
    <xf numFmtId="3" fontId="54" fillId="2" borderId="10" xfId="1" applyNumberFormat="1" applyFont="1" applyFill="1" applyBorder="1" applyAlignment="1">
      <alignment horizontal="right" vertical="center" wrapText="1"/>
    </xf>
    <xf numFmtId="0" fontId="59" fillId="2" borderId="0" xfId="0" applyFont="1" applyFill="1"/>
    <xf numFmtId="0" fontId="65" fillId="2" borderId="0" xfId="0" applyFont="1" applyFill="1"/>
    <xf numFmtId="0" fontId="44" fillId="2" borderId="9" xfId="5" applyFont="1" applyFill="1" applyBorder="1" applyAlignment="1">
      <alignment horizontal="center" vertical="center"/>
    </xf>
    <xf numFmtId="3" fontId="44" fillId="2" borderId="9" xfId="4" applyNumberFormat="1" applyFont="1" applyFill="1" applyBorder="1" applyAlignment="1">
      <alignment horizontal="center" vertical="center" wrapText="1"/>
    </xf>
    <xf numFmtId="3" fontId="45" fillId="2" borderId="1" xfId="1" applyNumberFormat="1" applyFont="1" applyFill="1" applyBorder="1" applyAlignment="1">
      <alignment vertical="center" wrapText="1"/>
    </xf>
    <xf numFmtId="3" fontId="45" fillId="2" borderId="1" xfId="1" applyNumberFormat="1" applyFont="1" applyFill="1" applyBorder="1" applyAlignment="1">
      <alignment horizontal="right" vertical="center" wrapText="1"/>
    </xf>
    <xf numFmtId="3" fontId="51" fillId="2" borderId="1" xfId="1" applyNumberFormat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left" vertical="center" wrapText="1"/>
    </xf>
    <xf numFmtId="0" fontId="45" fillId="2" borderId="9" xfId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/>
    </xf>
    <xf numFmtId="0" fontId="42" fillId="2" borderId="5" xfId="1" applyFont="1" applyFill="1" applyBorder="1" applyAlignment="1">
      <alignment horizontal="center" vertical="center"/>
    </xf>
    <xf numFmtId="3" fontId="44" fillId="2" borderId="10" xfId="4" applyNumberFormat="1" applyFont="1" applyFill="1" applyBorder="1" applyAlignment="1">
      <alignment horizontal="center" vertical="center" wrapText="1"/>
    </xf>
    <xf numFmtId="3" fontId="44" fillId="2" borderId="5" xfId="4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center" vertical="center"/>
    </xf>
    <xf numFmtId="3" fontId="44" fillId="2" borderId="5" xfId="1" applyNumberFormat="1" applyFont="1" applyFill="1" applyBorder="1" applyAlignment="1">
      <alignment horizontal="center" vertical="center" wrapText="1"/>
    </xf>
    <xf numFmtId="3" fontId="44" fillId="2" borderId="13" xfId="1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right" vertical="center"/>
    </xf>
    <xf numFmtId="169" fontId="44" fillId="2" borderId="5" xfId="37" applyNumberFormat="1" applyFont="1" applyFill="1" applyBorder="1" applyAlignment="1">
      <alignment horizontal="left" vertical="center" wrapText="1"/>
    </xf>
    <xf numFmtId="3" fontId="55" fillId="2" borderId="5" xfId="1" applyNumberFormat="1" applyFont="1" applyFill="1" applyBorder="1" applyAlignment="1">
      <alignment horizontal="center" vertical="center" wrapText="1"/>
    </xf>
    <xf numFmtId="0" fontId="60" fillId="2" borderId="13" xfId="1" applyFont="1" applyFill="1" applyBorder="1" applyAlignment="1">
      <alignment horizontal="center" vertical="center" wrapText="1"/>
    </xf>
    <xf numFmtId="3" fontId="42" fillId="2" borderId="1" xfId="1" applyNumberFormat="1" applyFont="1" applyFill="1" applyBorder="1" applyAlignment="1">
      <alignment horizontal="center"/>
    </xf>
    <xf numFmtId="3" fontId="56" fillId="2" borderId="1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/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4" fillId="2" borderId="5" xfId="1" applyFont="1" applyFill="1" applyBorder="1" applyAlignment="1">
      <alignment horizontal="center" vertical="center"/>
    </xf>
    <xf numFmtId="3" fontId="38" fillId="2" borderId="5" xfId="0" applyNumberFormat="1" applyFont="1" applyFill="1" applyBorder="1" applyAlignment="1"/>
    <xf numFmtId="3" fontId="38" fillId="2" borderId="7" xfId="0" applyNumberFormat="1" applyFont="1" applyFill="1" applyBorder="1" applyAlignment="1"/>
    <xf numFmtId="0" fontId="44" fillId="2" borderId="1" xfId="1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 wrapText="1"/>
    </xf>
    <xf numFmtId="0" fontId="55" fillId="5" borderId="8" xfId="1" applyFont="1" applyFill="1" applyBorder="1" applyAlignment="1">
      <alignment horizontal="center" vertical="center" wrapText="1"/>
    </xf>
    <xf numFmtId="0" fontId="55" fillId="5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7" fillId="10" borderId="1" xfId="1" applyFont="1" applyFill="1" applyBorder="1" applyAlignment="1">
      <alignment vertical="center"/>
    </xf>
    <xf numFmtId="0" fontId="57" fillId="10" borderId="1" xfId="1" applyFont="1" applyFill="1" applyBorder="1" applyAlignment="1">
      <alignment vertical="center" wrapText="1"/>
    </xf>
    <xf numFmtId="169" fontId="44" fillId="7" borderId="1" xfId="37" applyNumberFormat="1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/>
    </xf>
    <xf numFmtId="1" fontId="67" fillId="11" borderId="1" xfId="0" applyNumberFormat="1" applyFont="1" applyFill="1" applyBorder="1" applyAlignment="1">
      <alignment horizontal="left" vertical="center" wrapText="1"/>
    </xf>
    <xf numFmtId="0" fontId="67" fillId="11" borderId="1" xfId="0" applyFont="1" applyFill="1" applyBorder="1" applyAlignment="1">
      <alignment horizontal="center" vertical="center" wrapText="1"/>
    </xf>
    <xf numFmtId="171" fontId="67" fillId="11" borderId="1" xfId="38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center" vertical="center" wrapText="1"/>
    </xf>
    <xf numFmtId="0" fontId="67" fillId="11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center" vertical="center" wrapText="1"/>
    </xf>
    <xf numFmtId="1" fontId="69" fillId="11" borderId="1" xfId="0" applyNumberFormat="1" applyFont="1" applyFill="1" applyBorder="1" applyAlignment="1">
      <alignment horizontal="left" vertical="center" wrapText="1"/>
    </xf>
    <xf numFmtId="1" fontId="67" fillId="11" borderId="1" xfId="0" applyNumberFormat="1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left" vertical="center"/>
    </xf>
    <xf numFmtId="171" fontId="67" fillId="11" borderId="1" xfId="38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horizontal="right" vertical="center"/>
    </xf>
    <xf numFmtId="1" fontId="69" fillId="11" borderId="1" xfId="0" applyNumberFormat="1" applyFont="1" applyFill="1" applyBorder="1" applyAlignment="1">
      <alignment horizontal="center" vertical="center"/>
    </xf>
    <xf numFmtId="171" fontId="69" fillId="11" borderId="1" xfId="38" applyNumberFormat="1" applyFont="1" applyFill="1" applyBorder="1" applyAlignment="1">
      <alignment horizontal="right" vertical="center"/>
    </xf>
    <xf numFmtId="0" fontId="70" fillId="11" borderId="0" xfId="0" applyFont="1" applyFill="1"/>
    <xf numFmtId="0" fontId="70" fillId="11" borderId="1" xfId="0" applyFont="1" applyFill="1" applyBorder="1"/>
    <xf numFmtId="0" fontId="67" fillId="11" borderId="1" xfId="0" applyFont="1" applyFill="1" applyBorder="1" applyAlignment="1">
      <alignment horizontal="left" vertical="center"/>
    </xf>
    <xf numFmtId="0" fontId="67" fillId="11" borderId="1" xfId="0" applyFont="1" applyFill="1" applyBorder="1" applyAlignment="1">
      <alignment horizontal="center" vertical="center"/>
    </xf>
    <xf numFmtId="171" fontId="67" fillId="11" borderId="1" xfId="37" applyNumberFormat="1" applyFont="1" applyFill="1" applyBorder="1" applyAlignment="1">
      <alignment horizontal="center" vertical="center"/>
    </xf>
    <xf numFmtId="0" fontId="70" fillId="11" borderId="1" xfId="0" applyFont="1" applyFill="1" applyBorder="1" applyAlignment="1">
      <alignment horizontal="left" vertical="center"/>
    </xf>
    <xf numFmtId="0" fontId="71" fillId="11" borderId="1" xfId="0" applyFont="1" applyFill="1" applyBorder="1" applyAlignment="1">
      <alignment horizontal="center" vertical="center"/>
    </xf>
    <xf numFmtId="49" fontId="72" fillId="11" borderId="1" xfId="0" applyNumberFormat="1" applyFont="1" applyFill="1" applyBorder="1" applyAlignment="1">
      <alignment horizontal="right" vertical="center"/>
    </xf>
    <xf numFmtId="1" fontId="72" fillId="11" borderId="1" xfId="0" applyNumberFormat="1" applyFont="1" applyFill="1" applyBorder="1" applyAlignment="1">
      <alignment horizontal="center" vertical="center"/>
    </xf>
    <xf numFmtId="171" fontId="72" fillId="11" borderId="1" xfId="38" applyNumberFormat="1" applyFont="1" applyFill="1" applyBorder="1" applyAlignment="1">
      <alignment horizontal="right" vertical="center"/>
    </xf>
    <xf numFmtId="171" fontId="72" fillId="11" borderId="1" xfId="38" applyNumberFormat="1" applyFont="1" applyFill="1" applyBorder="1" applyAlignment="1">
      <alignment horizontal="center" vertical="center" wrapText="1"/>
    </xf>
    <xf numFmtId="1" fontId="25" fillId="11" borderId="1" xfId="0" applyNumberFormat="1" applyFont="1" applyFill="1" applyBorder="1" applyAlignment="1">
      <alignment horizontal="left" vertical="center" wrapText="1"/>
    </xf>
    <xf numFmtId="1" fontId="69" fillId="11" borderId="1" xfId="0" applyNumberFormat="1" applyFont="1" applyFill="1" applyBorder="1" applyAlignment="1">
      <alignment horizontal="left" wrapText="1"/>
    </xf>
    <xf numFmtId="0" fontId="70" fillId="11" borderId="0" xfId="0" applyFont="1" applyFill="1" applyAlignment="1">
      <alignment wrapText="1"/>
    </xf>
    <xf numFmtId="0" fontId="69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left" vertical="center"/>
    </xf>
    <xf numFmtId="0" fontId="25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right" vertical="center"/>
    </xf>
    <xf numFmtId="0" fontId="72" fillId="11" borderId="1" xfId="0" applyFont="1" applyFill="1" applyBorder="1" applyAlignment="1">
      <alignment horizontal="center" vertical="center"/>
    </xf>
    <xf numFmtId="0" fontId="71" fillId="11" borderId="1" xfId="0" applyFont="1" applyFill="1" applyBorder="1" applyAlignment="1">
      <alignment horizontal="left" vertical="center"/>
    </xf>
    <xf numFmtId="49" fontId="67" fillId="11" borderId="1" xfId="0" applyNumberFormat="1" applyFont="1" applyFill="1" applyBorder="1" applyAlignment="1">
      <alignment horizontal="center" vertical="center" wrapText="1"/>
    </xf>
    <xf numFmtId="171" fontId="67" fillId="11" borderId="1" xfId="39" applyNumberFormat="1" applyFont="1" applyFill="1" applyBorder="1" applyAlignment="1">
      <alignment horizontal="center" vertical="center" wrapText="1"/>
    </xf>
    <xf numFmtId="171" fontId="67" fillId="11" borderId="1" xfId="0" applyNumberFormat="1" applyFont="1" applyFill="1" applyBorder="1" applyAlignment="1">
      <alignment horizontal="center" vertical="center"/>
    </xf>
    <xf numFmtId="49" fontId="67" fillId="5" borderId="1" xfId="0" applyNumberFormat="1" applyFont="1" applyFill="1" applyBorder="1" applyAlignment="1">
      <alignment horizontal="center" vertical="center" wrapText="1"/>
    </xf>
    <xf numFmtId="171" fontId="67" fillId="5" borderId="1" xfId="39" applyNumberFormat="1" applyFont="1" applyFill="1" applyBorder="1" applyAlignment="1">
      <alignment horizontal="center" vertical="center" wrapText="1"/>
    </xf>
    <xf numFmtId="0" fontId="67" fillId="5" borderId="1" xfId="0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/>
    </xf>
    <xf numFmtId="1" fontId="67" fillId="5" borderId="1" xfId="0" applyNumberFormat="1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center" vertical="center"/>
    </xf>
    <xf numFmtId="1" fontId="71" fillId="11" borderId="1" xfId="0" applyNumberFormat="1" applyFont="1" applyFill="1" applyBorder="1" applyAlignment="1">
      <alignment horizontal="left" vertical="center" wrapText="1"/>
    </xf>
    <xf numFmtId="0" fontId="70" fillId="11" borderId="1" xfId="0" applyFont="1" applyFill="1" applyBorder="1" applyAlignment="1">
      <alignment vertical="center" wrapText="1"/>
    </xf>
    <xf numFmtId="0" fontId="69" fillId="11" borderId="1" xfId="0" applyFont="1" applyFill="1" applyBorder="1" applyAlignment="1">
      <alignment vertical="center"/>
    </xf>
    <xf numFmtId="49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9" applyNumberFormat="1" applyFont="1" applyFill="1" applyBorder="1" applyAlignment="1">
      <alignment horizontal="center" vertical="center" wrapText="1"/>
    </xf>
    <xf numFmtId="0" fontId="69" fillId="11" borderId="1" xfId="0" applyFont="1" applyFill="1" applyBorder="1" applyAlignment="1">
      <alignment horizontal="center" vertical="center" wrapText="1"/>
    </xf>
    <xf numFmtId="171" fontId="69" fillId="11" borderId="1" xfId="0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right" vertical="center" wrapText="1"/>
    </xf>
    <xf numFmtId="0" fontId="44" fillId="5" borderId="1" xfId="5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right" vertical="center"/>
    </xf>
    <xf numFmtId="49" fontId="67" fillId="11" borderId="0" xfId="0" applyNumberFormat="1" applyFont="1" applyFill="1" applyAlignment="1">
      <alignment horizontal="right" vertical="center"/>
    </xf>
    <xf numFmtId="0" fontId="70" fillId="11" borderId="1" xfId="0" applyFont="1" applyFill="1" applyBorder="1" applyAlignment="1">
      <alignment horizontal="left" vertical="top" wrapText="1"/>
    </xf>
    <xf numFmtId="1" fontId="67" fillId="5" borderId="1" xfId="39" applyNumberFormat="1" applyFont="1" applyFill="1" applyBorder="1" applyAlignment="1">
      <alignment horizontal="right" vertical="center"/>
    </xf>
    <xf numFmtId="1" fontId="67" fillId="5" borderId="1" xfId="39" applyNumberFormat="1" applyFont="1" applyFill="1" applyBorder="1" applyAlignment="1">
      <alignment horizontal="right" vertical="center" wrapText="1"/>
    </xf>
    <xf numFmtId="0" fontId="67" fillId="5" borderId="1" xfId="0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 wrapText="1"/>
    </xf>
    <xf numFmtId="171" fontId="67" fillId="11" borderId="1" xfId="39" applyNumberFormat="1" applyFont="1" applyFill="1" applyBorder="1" applyAlignment="1">
      <alignment horizontal="right" vertical="center" wrapText="1"/>
    </xf>
    <xf numFmtId="0" fontId="74" fillId="11" borderId="0" xfId="0" applyFont="1" applyFill="1"/>
    <xf numFmtId="49" fontId="67" fillId="11" borderId="1" xfId="0" applyNumberFormat="1" applyFont="1" applyFill="1" applyBorder="1" applyAlignment="1">
      <alignment horizontal="left" vertical="center" wrapText="1"/>
    </xf>
    <xf numFmtId="0" fontId="14" fillId="5" borderId="1" xfId="1" applyFont="1" applyFill="1" applyBorder="1" applyAlignment="1">
      <alignment horizontal="left" vertical="center" wrapText="1"/>
    </xf>
    <xf numFmtId="0" fontId="69" fillId="5" borderId="1" xfId="1" applyFont="1" applyFill="1" applyBorder="1" applyAlignment="1">
      <alignment horizontal="left" vertical="center"/>
    </xf>
    <xf numFmtId="49" fontId="74" fillId="11" borderId="1" xfId="0" applyNumberFormat="1" applyFont="1" applyFill="1" applyBorder="1" applyAlignment="1">
      <alignment horizontal="right"/>
    </xf>
    <xf numFmtId="0" fontId="69" fillId="11" borderId="1" xfId="0" applyFont="1" applyFill="1" applyBorder="1"/>
    <xf numFmtId="171" fontId="67" fillId="11" borderId="1" xfId="37" applyNumberFormat="1" applyFont="1" applyFill="1" applyBorder="1" applyAlignment="1">
      <alignment horizontal="right" vertical="center"/>
    </xf>
    <xf numFmtId="1" fontId="67" fillId="11" borderId="1" xfId="39" applyNumberFormat="1" applyFont="1" applyFill="1" applyBorder="1" applyAlignment="1">
      <alignment horizontal="right" vertical="center" wrapText="1"/>
    </xf>
    <xf numFmtId="49" fontId="67" fillId="5" borderId="1" xfId="0" applyNumberFormat="1" applyFont="1" applyFill="1" applyBorder="1" applyAlignment="1">
      <alignment horizontal="right" vertical="center"/>
    </xf>
    <xf numFmtId="0" fontId="69" fillId="5" borderId="1" xfId="0" applyFont="1" applyFill="1" applyBorder="1" applyAlignment="1">
      <alignment horizontal="left" vertical="center" wrapText="1"/>
    </xf>
    <xf numFmtId="0" fontId="69" fillId="11" borderId="1" xfId="0" applyFont="1" applyFill="1" applyBorder="1" applyAlignment="1">
      <alignment horizontal="left" vertical="center"/>
    </xf>
    <xf numFmtId="0" fontId="67" fillId="5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right" vertical="center" wrapText="1"/>
    </xf>
    <xf numFmtId="171" fontId="67" fillId="5" borderId="1" xfId="38" applyNumberFormat="1" applyFont="1" applyFill="1" applyBorder="1" applyAlignment="1">
      <alignment horizontal="right" vertical="center" wrapText="1"/>
    </xf>
    <xf numFmtId="49" fontId="69" fillId="11" borderId="1" xfId="0" applyNumberFormat="1" applyFont="1" applyFill="1" applyBorder="1" applyAlignment="1">
      <alignment horizontal="left" vertical="center" wrapText="1"/>
    </xf>
    <xf numFmtId="171" fontId="69" fillId="11" borderId="1" xfId="38" applyNumberFormat="1" applyFont="1" applyFill="1" applyBorder="1" applyAlignment="1">
      <alignment horizontal="right" vertical="center" wrapText="1"/>
    </xf>
    <xf numFmtId="49" fontId="25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 wrapText="1"/>
    </xf>
    <xf numFmtId="1" fontId="67" fillId="11" borderId="1" xfId="38" applyNumberFormat="1" applyFont="1" applyFill="1" applyBorder="1" applyAlignment="1">
      <alignment horizontal="center" vertical="center" wrapText="1"/>
    </xf>
    <xf numFmtId="171" fontId="67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vertical="center" wrapText="1"/>
    </xf>
    <xf numFmtId="171" fontId="67" fillId="5" borderId="1" xfId="38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 wrapText="1"/>
    </xf>
    <xf numFmtId="1" fontId="69" fillId="11" borderId="1" xfId="38" applyNumberFormat="1" applyFont="1" applyFill="1" applyBorder="1" applyAlignment="1">
      <alignment horizontal="center" vertical="center" wrapText="1"/>
    </xf>
    <xf numFmtId="49" fontId="69" fillId="11" borderId="0" xfId="0" applyNumberFormat="1" applyFont="1" applyFill="1" applyAlignment="1">
      <alignment horizontal="right" vertical="center"/>
    </xf>
    <xf numFmtId="1" fontId="69" fillId="11" borderId="8" xfId="0" applyNumberFormat="1" applyFont="1" applyFill="1" applyBorder="1" applyAlignment="1">
      <alignment horizontal="left" vertical="center" wrapText="1"/>
    </xf>
    <xf numFmtId="49" fontId="67" fillId="11" borderId="1" xfId="0" applyNumberFormat="1" applyFont="1" applyFill="1" applyBorder="1" applyAlignment="1">
      <alignment horizontal="right"/>
    </xf>
    <xf numFmtId="0" fontId="67" fillId="11" borderId="1" xfId="0" applyFont="1" applyFill="1" applyBorder="1"/>
    <xf numFmtId="171" fontId="69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horizontal="center" vertical="center" wrapText="1"/>
    </xf>
    <xf numFmtId="171" fontId="72" fillId="11" borderId="1" xfId="38" applyNumberFormat="1" applyFont="1" applyFill="1" applyBorder="1" applyAlignment="1">
      <alignment horizontal="center" vertical="center"/>
    </xf>
    <xf numFmtId="0" fontId="72" fillId="5" borderId="1" xfId="0" applyFont="1" applyFill="1" applyBorder="1" applyAlignment="1">
      <alignment vertical="center" wrapText="1"/>
    </xf>
    <xf numFmtId="0" fontId="72" fillId="11" borderId="1" xfId="0" applyFont="1" applyFill="1" applyBorder="1" applyAlignment="1">
      <alignment horizontal="left" vertical="center" wrapText="1"/>
    </xf>
    <xf numFmtId="0" fontId="25" fillId="11" borderId="1" xfId="0" applyFont="1" applyFill="1" applyBorder="1" applyAlignment="1">
      <alignment horizontal="center" vertical="center" wrapText="1"/>
    </xf>
    <xf numFmtId="171" fontId="25" fillId="11" borderId="1" xfId="38" applyNumberFormat="1" applyFont="1" applyFill="1" applyBorder="1" applyAlignment="1">
      <alignment horizontal="right" vertical="center" wrapText="1"/>
    </xf>
    <xf numFmtId="1" fontId="25" fillId="11" borderId="1" xfId="0" applyNumberFormat="1" applyFont="1" applyFill="1" applyBorder="1" applyAlignment="1">
      <alignment horizontal="center" vertical="center"/>
    </xf>
    <xf numFmtId="171" fontId="25" fillId="11" borderId="1" xfId="38" applyNumberFormat="1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right" vertical="center"/>
    </xf>
    <xf numFmtId="0" fontId="67" fillId="11" borderId="9" xfId="0" applyFont="1" applyFill="1" applyBorder="1" applyAlignment="1">
      <alignment horizontal="right" vertical="center"/>
    </xf>
    <xf numFmtId="171" fontId="67" fillId="11" borderId="1" xfId="37" applyNumberFormat="1" applyFont="1" applyFill="1" applyBorder="1" applyAlignment="1">
      <alignment horizontal="center" vertical="center" wrapText="1"/>
    </xf>
    <xf numFmtId="0" fontId="74" fillId="11" borderId="1" xfId="0" applyFont="1" applyFill="1" applyBorder="1"/>
    <xf numFmtId="49" fontId="67" fillId="11" borderId="9" xfId="0" applyNumberFormat="1" applyFont="1" applyFill="1" applyBorder="1" applyAlignment="1">
      <alignment horizontal="right" vertical="center"/>
    </xf>
    <xf numFmtId="0" fontId="76" fillId="11" borderId="0" xfId="0" applyFont="1" applyFill="1"/>
    <xf numFmtId="49" fontId="67" fillId="11" borderId="9" xfId="0" applyNumberFormat="1" applyFont="1" applyFill="1" applyBorder="1" applyAlignment="1">
      <alignment horizontal="center" vertical="center" wrapText="1"/>
    </xf>
    <xf numFmtId="171" fontId="67" fillId="11" borderId="9" xfId="38" applyNumberFormat="1" applyFont="1" applyFill="1" applyBorder="1" applyAlignment="1">
      <alignment horizontal="right" vertical="center" wrapText="1"/>
    </xf>
    <xf numFmtId="171" fontId="67" fillId="11" borderId="9" xfId="38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left" vertical="center" wrapText="1"/>
    </xf>
    <xf numFmtId="1" fontId="67" fillId="11" borderId="1" xfId="37" applyNumberFormat="1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right" vertical="center"/>
    </xf>
    <xf numFmtId="0" fontId="40" fillId="0" borderId="0" xfId="0" applyFont="1" applyFill="1" applyBorder="1"/>
    <xf numFmtId="1" fontId="67" fillId="0" borderId="0" xfId="39" applyNumberFormat="1" applyFont="1" applyFill="1" applyBorder="1" applyAlignment="1">
      <alignment horizontal="right" vertical="center" wrapText="1"/>
    </xf>
    <xf numFmtId="0" fontId="40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0" fontId="40" fillId="0" borderId="0" xfId="0" applyFont="1" applyFill="1" applyAlignment="1">
      <alignment vertical="center"/>
    </xf>
    <xf numFmtId="0" fontId="40" fillId="0" borderId="7" xfId="0" applyFont="1" applyFill="1" applyBorder="1"/>
    <xf numFmtId="0" fontId="40" fillId="0" borderId="1" xfId="0" applyFont="1" applyFill="1" applyBorder="1"/>
    <xf numFmtId="0" fontId="65" fillId="0" borderId="0" xfId="0" applyFont="1" applyFill="1"/>
    <xf numFmtId="0" fontId="77" fillId="2" borderId="1" xfId="1" applyFont="1" applyFill="1" applyBorder="1" applyAlignment="1">
      <alignment horizontal="center" vertical="center"/>
    </xf>
    <xf numFmtId="0" fontId="77" fillId="2" borderId="1" xfId="1" applyFont="1" applyFill="1" applyBorder="1" applyAlignment="1">
      <alignment horizontal="left" vertical="center" wrapText="1"/>
    </xf>
    <xf numFmtId="0" fontId="77" fillId="2" borderId="1" xfId="1" applyFont="1" applyFill="1" applyBorder="1" applyAlignment="1">
      <alignment horizontal="center" vertical="center" wrapText="1"/>
    </xf>
    <xf numFmtId="0" fontId="77" fillId="2" borderId="1" xfId="1" applyFont="1" applyFill="1" applyBorder="1" applyAlignment="1">
      <alignment vertical="center" wrapText="1"/>
    </xf>
    <xf numFmtId="49" fontId="77" fillId="2" borderId="1" xfId="0" applyNumberFormat="1" applyFont="1" applyFill="1" applyBorder="1" applyAlignment="1">
      <alignment horizontal="left" vertical="center" wrapText="1"/>
    </xf>
    <xf numFmtId="49" fontId="7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77" fillId="2" borderId="1" xfId="0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center" vertical="center"/>
    </xf>
    <xf numFmtId="0" fontId="77" fillId="2" borderId="1" xfId="6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 wrapText="1"/>
    </xf>
    <xf numFmtId="0" fontId="77" fillId="2" borderId="1" xfId="0" applyFont="1" applyFill="1" applyBorder="1" applyAlignment="1">
      <alignment horizontal="center" vertical="center" wrapText="1"/>
    </xf>
    <xf numFmtId="0" fontId="77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77" fillId="2" borderId="1" xfId="1" applyNumberFormat="1" applyFont="1" applyFill="1" applyBorder="1" applyAlignment="1">
      <alignment horizontal="center" vertical="center" wrapText="1"/>
    </xf>
    <xf numFmtId="0" fontId="77" fillId="2" borderId="7" xfId="1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center" vertical="center"/>
    </xf>
    <xf numFmtId="0" fontId="77" fillId="2" borderId="17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78" fillId="2" borderId="1" xfId="0" applyFont="1" applyFill="1" applyBorder="1" applyAlignment="1">
      <alignment horizontal="center" vertical="center"/>
    </xf>
    <xf numFmtId="0" fontId="77" fillId="2" borderId="9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77" fillId="2" borderId="20" xfId="0" applyFont="1" applyFill="1" applyBorder="1" applyAlignment="1">
      <alignment vertical="center" wrapText="1"/>
    </xf>
    <xf numFmtId="0" fontId="77" fillId="2" borderId="19" xfId="0" applyFont="1" applyFill="1" applyBorder="1" applyAlignment="1">
      <alignment vertical="center" wrapText="1"/>
    </xf>
    <xf numFmtId="171" fontId="77" fillId="2" borderId="1" xfId="38" applyNumberFormat="1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right" vertical="center"/>
    </xf>
    <xf numFmtId="171" fontId="45" fillId="2" borderId="1" xfId="0" applyNumberFormat="1" applyFont="1" applyFill="1" applyBorder="1" applyAlignment="1">
      <alignment horizontal="center" vertical="center"/>
    </xf>
    <xf numFmtId="0" fontId="77" fillId="2" borderId="18" xfId="0" applyFont="1" applyFill="1" applyBorder="1" applyAlignment="1">
      <alignment vertical="center" wrapText="1"/>
    </xf>
    <xf numFmtId="0" fontId="77" fillId="2" borderId="1" xfId="6" applyFont="1" applyFill="1" applyBorder="1" applyAlignment="1">
      <alignment horizontal="center" vertical="center" wrapText="1"/>
    </xf>
    <xf numFmtId="0" fontId="77" fillId="2" borderId="8" xfId="1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77" fillId="2" borderId="1" xfId="0" applyNumberFormat="1" applyFont="1" applyFill="1" applyBorder="1" applyAlignment="1">
      <alignment vertical="center"/>
    </xf>
    <xf numFmtId="0" fontId="77" fillId="2" borderId="0" xfId="0" applyFont="1" applyFill="1" applyBorder="1" applyAlignment="1">
      <alignment vertical="center" wrapText="1"/>
    </xf>
    <xf numFmtId="0" fontId="77" fillId="2" borderId="9" xfId="6" applyFont="1" applyFill="1" applyBorder="1" applyAlignment="1">
      <alignment horizontal="left" vertical="center" wrapText="1"/>
    </xf>
    <xf numFmtId="3" fontId="9" fillId="2" borderId="1" xfId="7" applyNumberFormat="1" applyFont="1" applyFill="1" applyBorder="1" applyAlignment="1">
      <alignment horizontal="center" vertical="center" wrapText="1"/>
    </xf>
    <xf numFmtId="0" fontId="77" fillId="2" borderId="9" xfId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0" fontId="77" fillId="2" borderId="8" xfId="1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vertical="top" wrapText="1"/>
    </xf>
    <xf numFmtId="49" fontId="77" fillId="2" borderId="1" xfId="0" applyNumberFormat="1" applyFont="1" applyFill="1" applyBorder="1" applyAlignment="1">
      <alignment horizontal="left" vertical="center"/>
    </xf>
    <xf numFmtId="49" fontId="77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left" vertical="center" wrapText="1"/>
    </xf>
    <xf numFmtId="3" fontId="77" fillId="2" borderId="1" xfId="1" applyNumberFormat="1" applyFont="1" applyFill="1" applyBorder="1" applyAlignment="1">
      <alignment horizontal="left" vertical="center" wrapText="1"/>
    </xf>
    <xf numFmtId="3" fontId="77" fillId="2" borderId="1" xfId="1" applyNumberFormat="1" applyFont="1" applyFill="1" applyBorder="1" applyAlignment="1">
      <alignment horizontal="center" vertical="center"/>
    </xf>
    <xf numFmtId="3" fontId="77" fillId="2" borderId="1" xfId="1" applyNumberFormat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77" fillId="2" borderId="8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left" vertical="center"/>
    </xf>
    <xf numFmtId="0" fontId="46" fillId="2" borderId="0" xfId="0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top" wrapText="1"/>
    </xf>
    <xf numFmtId="3" fontId="45" fillId="2" borderId="8" xfId="1" applyNumberFormat="1" applyFont="1" applyFill="1" applyBorder="1" applyAlignment="1">
      <alignment horizontal="right" vertical="center" wrapText="1"/>
    </xf>
    <xf numFmtId="0" fontId="57" fillId="2" borderId="1" xfId="1" applyNumberFormat="1" applyFont="1" applyFill="1" applyBorder="1" applyAlignment="1">
      <alignment vertical="center" wrapText="1"/>
    </xf>
    <xf numFmtId="0" fontId="57" fillId="2" borderId="1" xfId="1" applyFont="1" applyFill="1" applyBorder="1" applyAlignment="1">
      <alignment vertical="center" wrapText="1"/>
    </xf>
    <xf numFmtId="3" fontId="64" fillId="2" borderId="23" xfId="1" applyNumberFormat="1" applyFont="1" applyFill="1" applyBorder="1" applyAlignment="1">
      <alignment horizontal="center" vertical="center" wrapText="1"/>
    </xf>
    <xf numFmtId="3" fontId="9" fillId="12" borderId="5" xfId="1" applyNumberFormat="1" applyFont="1" applyFill="1" applyBorder="1" applyAlignment="1">
      <alignment horizontal="center" vertical="center" wrapText="1"/>
    </xf>
    <xf numFmtId="3" fontId="45" fillId="12" borderId="1" xfId="1" applyNumberFormat="1" applyFont="1" applyFill="1" applyBorder="1" applyAlignment="1">
      <alignment vertical="center" wrapText="1"/>
    </xf>
    <xf numFmtId="3" fontId="9" fillId="12" borderId="2" xfId="1" applyNumberFormat="1" applyFont="1" applyFill="1" applyBorder="1" applyAlignment="1">
      <alignment horizontal="center" vertical="center" wrapText="1"/>
    </xf>
    <xf numFmtId="3" fontId="45" fillId="12" borderId="9" xfId="1" applyNumberFormat="1" applyFont="1" applyFill="1" applyBorder="1" applyAlignment="1">
      <alignment vertical="center" wrapText="1"/>
    </xf>
    <xf numFmtId="3" fontId="40" fillId="0" borderId="1" xfId="0" applyNumberFormat="1" applyFont="1" applyFill="1" applyBorder="1"/>
    <xf numFmtId="3" fontId="38" fillId="2" borderId="0" xfId="0" applyNumberFormat="1" applyFont="1" applyFill="1" applyBorder="1" applyAlignment="1">
      <alignment horizontal="center"/>
    </xf>
    <xf numFmtId="0" fontId="77" fillId="12" borderId="1" xfId="1" applyFont="1" applyFill="1" applyBorder="1" applyAlignment="1">
      <alignment horizontal="left" vertical="center" wrapText="1"/>
    </xf>
    <xf numFmtId="0" fontId="77" fillId="12" borderId="1" xfId="1" applyFont="1" applyFill="1" applyBorder="1" applyAlignment="1">
      <alignment horizontal="center" vertical="center" wrapText="1"/>
    </xf>
    <xf numFmtId="171" fontId="45" fillId="12" borderId="1" xfId="38" applyNumberFormat="1" applyFont="1" applyFill="1" applyBorder="1" applyAlignment="1">
      <alignment horizontal="center" vertical="center"/>
    </xf>
    <xf numFmtId="3" fontId="45" fillId="12" borderId="1" xfId="1" applyNumberFormat="1" applyFont="1" applyFill="1" applyBorder="1" applyAlignment="1">
      <alignment horizontal="right" vertical="center" wrapText="1"/>
    </xf>
    <xf numFmtId="0" fontId="9" fillId="12" borderId="1" xfId="1" applyFont="1" applyFill="1" applyBorder="1" applyAlignment="1">
      <alignment horizontal="left" vertical="center" wrapText="1"/>
    </xf>
    <xf numFmtId="3" fontId="9" fillId="12" borderId="1" xfId="1" applyNumberFormat="1" applyFont="1" applyFill="1" applyBorder="1" applyAlignment="1">
      <alignment horizontal="center" vertical="center"/>
    </xf>
    <xf numFmtId="0" fontId="9" fillId="12" borderId="1" xfId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3" fontId="9" fillId="12" borderId="1" xfId="4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171" fontId="45" fillId="12" borderId="1" xfId="38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center"/>
    </xf>
    <xf numFmtId="0" fontId="39" fillId="2" borderId="1" xfId="1" applyFont="1" applyFill="1" applyBorder="1" applyAlignment="1">
      <alignment vertic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center"/>
    </xf>
    <xf numFmtId="3" fontId="9" fillId="2" borderId="8" xfId="3" applyNumberFormat="1" applyFont="1" applyFill="1" applyBorder="1" applyAlignment="1">
      <alignment horizontal="center" vertical="center" wrapText="1"/>
    </xf>
    <xf numFmtId="3" fontId="9" fillId="2" borderId="8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vertical="center"/>
    </xf>
    <xf numFmtId="0" fontId="9" fillId="2" borderId="8" xfId="1" applyFont="1" applyFill="1" applyBorder="1" applyAlignment="1">
      <alignment horizontal="left" vertical="center" wrapText="1"/>
    </xf>
    <xf numFmtId="0" fontId="9" fillId="12" borderId="8" xfId="1" applyFont="1" applyFill="1" applyBorder="1" applyAlignment="1">
      <alignment horizontal="left" vertical="center" wrapText="1"/>
    </xf>
    <xf numFmtId="0" fontId="9" fillId="12" borderId="1" xfId="5" applyFont="1" applyFill="1" applyBorder="1" applyAlignment="1">
      <alignment horizontal="center" vertical="center"/>
    </xf>
    <xf numFmtId="0" fontId="9" fillId="2" borderId="9" xfId="1" applyNumberFormat="1" applyFont="1" applyFill="1" applyBorder="1" applyAlignment="1">
      <alignment horizontal="left" vertical="center" wrapText="1"/>
    </xf>
    <xf numFmtId="3" fontId="9" fillId="2" borderId="9" xfId="3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3" fontId="9" fillId="12" borderId="16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49" fontId="9" fillId="12" borderId="1" xfId="0" applyNumberFormat="1" applyFont="1" applyFill="1" applyBorder="1" applyAlignment="1">
      <alignment horizontal="left" vertical="center"/>
    </xf>
    <xf numFmtId="3" fontId="9" fillId="12" borderId="8" xfId="1" applyNumberFormat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 wrapText="1"/>
    </xf>
    <xf numFmtId="3" fontId="9" fillId="2" borderId="0" xfId="3" applyNumberFormat="1" applyFont="1" applyFill="1" applyBorder="1" applyAlignment="1">
      <alignment horizontal="center" vertical="center" wrapText="1"/>
    </xf>
    <xf numFmtId="0" fontId="9" fillId="12" borderId="1" xfId="1" applyNumberFormat="1" applyFont="1" applyFill="1" applyBorder="1" applyAlignment="1">
      <alignment horizontal="left" vertical="center" wrapText="1"/>
    </xf>
    <xf numFmtId="3" fontId="9" fillId="12" borderId="8" xfId="1" applyNumberFormat="1" applyFont="1" applyFill="1" applyBorder="1" applyAlignment="1">
      <alignment horizontal="center" vertical="center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42" fillId="2" borderId="0" xfId="1" applyFont="1" applyFill="1" applyBorder="1" applyAlignment="1">
      <alignment horizontal="left" vertical="center" wrapText="1"/>
    </xf>
    <xf numFmtId="0" fontId="43" fillId="2" borderId="0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right" wrapText="1"/>
    </xf>
    <xf numFmtId="0" fontId="43" fillId="2" borderId="0" xfId="1" applyFont="1" applyFill="1" applyBorder="1" applyAlignment="1">
      <alignment horizontal="right"/>
    </xf>
    <xf numFmtId="0" fontId="47" fillId="2" borderId="0" xfId="1" applyFont="1" applyFill="1" applyBorder="1" applyAlignment="1">
      <alignment horizontal="right" vertical="center"/>
    </xf>
    <xf numFmtId="0" fontId="48" fillId="2" borderId="0" xfId="1" applyFont="1" applyFill="1" applyBorder="1" applyAlignment="1">
      <alignment horizontal="right" vertical="center"/>
    </xf>
    <xf numFmtId="0" fontId="47" fillId="2" borderId="0" xfId="1" applyFont="1" applyFill="1" applyBorder="1" applyAlignment="1">
      <alignment horizontal="center" vertical="center" wrapText="1"/>
    </xf>
    <xf numFmtId="0" fontId="42" fillId="2" borderId="0" xfId="1" applyFont="1" applyFill="1" applyBorder="1" applyAlignment="1">
      <alignment horizontal="left" wrapText="1"/>
    </xf>
    <xf numFmtId="0" fontId="57" fillId="10" borderId="5" xfId="1" applyNumberFormat="1" applyFont="1" applyFill="1" applyBorder="1" applyAlignment="1">
      <alignment horizontal="center" vertical="center" wrapText="1"/>
    </xf>
    <xf numFmtId="0" fontId="57" fillId="10" borderId="6" xfId="1" applyNumberFormat="1" applyFont="1" applyFill="1" applyBorder="1" applyAlignment="1">
      <alignment horizontal="center" vertical="center" wrapText="1"/>
    </xf>
    <xf numFmtId="0" fontId="57" fillId="10" borderId="7" xfId="1" applyNumberFormat="1" applyFont="1" applyFill="1" applyBorder="1" applyAlignment="1">
      <alignment horizontal="center" vertical="center" wrapText="1"/>
    </xf>
    <xf numFmtId="0" fontId="57" fillId="10" borderId="5" xfId="1" applyFont="1" applyFill="1" applyBorder="1" applyAlignment="1">
      <alignment horizontal="center" vertical="center" wrapText="1"/>
    </xf>
    <xf numFmtId="0" fontId="57" fillId="10" borderId="6" xfId="1" applyFont="1" applyFill="1" applyBorder="1" applyAlignment="1">
      <alignment horizontal="center" vertical="center" wrapText="1"/>
    </xf>
    <xf numFmtId="0" fontId="63" fillId="2" borderId="15" xfId="0" applyFont="1" applyFill="1" applyBorder="1" applyAlignment="1">
      <alignment horizontal="center" vertical="center"/>
    </xf>
    <xf numFmtId="0" fontId="63" fillId="2" borderId="11" xfId="0" applyFont="1" applyFill="1" applyBorder="1" applyAlignment="1">
      <alignment horizontal="center" vertical="center"/>
    </xf>
    <xf numFmtId="0" fontId="63" fillId="2" borderId="12" xfId="0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4" fillId="2" borderId="1" xfId="1" applyFont="1" applyFill="1" applyBorder="1"/>
    <xf numFmtId="0" fontId="45" fillId="2" borderId="1" xfId="1" applyFont="1" applyFill="1" applyBorder="1" applyAlignment="1">
      <alignment horizontal="center" vertical="center"/>
    </xf>
    <xf numFmtId="3" fontId="43" fillId="2" borderId="1" xfId="1" applyNumberFormat="1" applyFont="1" applyFill="1" applyBorder="1" applyAlignment="1">
      <alignment horizontal="center" vertical="center" wrapText="1"/>
    </xf>
    <xf numFmtId="0" fontId="47" fillId="10" borderId="5" xfId="1" applyFont="1" applyFill="1" applyBorder="1" applyAlignment="1">
      <alignment horizontal="center" vertical="center"/>
    </xf>
    <xf numFmtId="0" fontId="47" fillId="10" borderId="6" xfId="1" applyFont="1" applyFill="1" applyBorder="1" applyAlignment="1">
      <alignment horizontal="center" vertical="center"/>
    </xf>
    <xf numFmtId="0" fontId="47" fillId="10" borderId="7" xfId="1" applyFont="1" applyFill="1" applyBorder="1" applyAlignment="1">
      <alignment horizontal="center" vertical="center"/>
    </xf>
    <xf numFmtId="0" fontId="43" fillId="2" borderId="5" xfId="1" applyFont="1" applyFill="1" applyBorder="1" applyAlignment="1">
      <alignment horizontal="center" vertical="center" wrapText="1"/>
    </xf>
    <xf numFmtId="0" fontId="44" fillId="2" borderId="5" xfId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66" fillId="2" borderId="0" xfId="1" applyFont="1" applyFill="1" applyBorder="1" applyAlignment="1">
      <alignment horizontal="right" wrapText="1"/>
    </xf>
    <xf numFmtId="0" fontId="47" fillId="2" borderId="0" xfId="1" applyFont="1" applyFill="1" applyBorder="1" applyAlignment="1">
      <alignment horizontal="right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right"/>
    </xf>
    <xf numFmtId="0" fontId="39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39" fillId="10" borderId="5" xfId="1" applyFont="1" applyFill="1" applyBorder="1" applyAlignment="1">
      <alignment horizontal="center" vertical="center"/>
    </xf>
    <xf numFmtId="0" fontId="39" fillId="10" borderId="6" xfId="1" applyFont="1" applyFill="1" applyBorder="1" applyAlignment="1">
      <alignment horizontal="center" vertical="center"/>
    </xf>
    <xf numFmtId="0" fontId="39" fillId="10" borderId="7" xfId="1" applyFont="1" applyFill="1" applyBorder="1" applyAlignment="1">
      <alignment horizontal="center" vertical="center"/>
    </xf>
    <xf numFmtId="0" fontId="63" fillId="2" borderId="21" xfId="0" applyFont="1" applyFill="1" applyBorder="1" applyAlignment="1">
      <alignment horizontal="center" vertical="center"/>
    </xf>
    <xf numFmtId="0" fontId="63" fillId="2" borderId="22" xfId="0" applyFont="1" applyFill="1" applyBorder="1" applyAlignment="1">
      <alignment horizontal="center" vertical="center"/>
    </xf>
    <xf numFmtId="0" fontId="9" fillId="2" borderId="1" xfId="1" applyFont="1" applyFill="1" applyBorder="1"/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</cellXfs>
  <cellStyles count="40">
    <cellStyle name="Comma 19 2" xfId="39"/>
    <cellStyle name="Comma 2" xfId="38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279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988527" y="56740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278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988527" y="566671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392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26602" y="73228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391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26602" y="731263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2017102" y="569309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017102" y="567814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017102" y="78562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2017102" y="7835558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293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A38126-B7FD-47FF-B76A-CBB9DC8A5E23}"/>
            </a:ext>
          </a:extLst>
        </xdr:cNvPr>
        <xdr:cNvSpPr txBox="1"/>
      </xdr:nvSpPr>
      <xdr:spPr>
        <a:xfrm>
          <a:off x="1845652" y="705707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293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59D68B-D9B5-4EAD-BAFB-2C8FA5DDC41C}"/>
            </a:ext>
          </a:extLst>
        </xdr:cNvPr>
        <xdr:cNvSpPr txBox="1"/>
      </xdr:nvSpPr>
      <xdr:spPr>
        <a:xfrm>
          <a:off x="1845652" y="705707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183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A8A472-7D26-49BE-8B3F-0CC6DC903433}"/>
            </a:ext>
          </a:extLst>
        </xdr:cNvPr>
        <xdr:cNvSpPr txBox="1"/>
      </xdr:nvSpPr>
      <xdr:spPr>
        <a:xfrm>
          <a:off x="1845652" y="438245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182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661F7B5-ECC6-4B0C-AD5A-4ED970A55F90}"/>
            </a:ext>
          </a:extLst>
        </xdr:cNvPr>
        <xdr:cNvSpPr txBox="1"/>
      </xdr:nvSpPr>
      <xdr:spPr>
        <a:xfrm>
          <a:off x="1845652" y="437322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298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89AA70A-92D5-402A-BE10-7D60AB783D3D}"/>
            </a:ext>
          </a:extLst>
        </xdr:cNvPr>
        <xdr:cNvSpPr txBox="1"/>
      </xdr:nvSpPr>
      <xdr:spPr>
        <a:xfrm>
          <a:off x="1845652" y="716184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297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274502B-D80A-4889-BDC1-4DE704A3FB46}"/>
            </a:ext>
          </a:extLst>
        </xdr:cNvPr>
        <xdr:cNvSpPr txBox="1"/>
      </xdr:nvSpPr>
      <xdr:spPr>
        <a:xfrm>
          <a:off x="1845652" y="715261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628" t="s">
        <v>0</v>
      </c>
      <c r="D1" s="628"/>
      <c r="E1" s="628"/>
      <c r="F1" s="628"/>
      <c r="G1" s="628"/>
      <c r="H1" s="53"/>
    </row>
    <row r="2" spans="1:10" ht="9.75" hidden="1" customHeight="1">
      <c r="A2" s="629" t="s">
        <v>586</v>
      </c>
      <c r="B2" s="629"/>
      <c r="C2" s="629"/>
      <c r="D2" s="629"/>
      <c r="E2" s="629"/>
      <c r="F2" s="629"/>
      <c r="G2" s="629"/>
      <c r="H2" s="53"/>
    </row>
    <row r="3" spans="1:10" ht="25.5" customHeight="1">
      <c r="A3" s="629"/>
      <c r="B3" s="629"/>
      <c r="C3" s="629"/>
      <c r="D3" s="629"/>
      <c r="E3" s="629"/>
      <c r="F3" s="629"/>
      <c r="G3" s="629"/>
      <c r="H3" s="53"/>
    </row>
    <row r="4" spans="1:10" ht="23.25" customHeight="1">
      <c r="A4" s="630" t="s">
        <v>1</v>
      </c>
      <c r="B4" s="630"/>
      <c r="C4" s="630"/>
      <c r="D4" s="630"/>
      <c r="E4" s="630"/>
      <c r="F4" s="630"/>
      <c r="G4" s="630"/>
      <c r="H4" s="53"/>
    </row>
    <row r="5" spans="1:10" ht="20.25" customHeight="1">
      <c r="A5" s="44"/>
      <c r="B5" s="45" t="s">
        <v>2</v>
      </c>
      <c r="C5" s="631" t="s">
        <v>726</v>
      </c>
      <c r="D5" s="631"/>
      <c r="E5" s="631"/>
      <c r="F5" s="631"/>
      <c r="G5" s="631"/>
      <c r="H5" s="53"/>
    </row>
    <row r="6" spans="1:10" ht="24" customHeight="1">
      <c r="A6" s="632" t="s">
        <v>646</v>
      </c>
      <c r="B6" s="632"/>
      <c r="C6" s="632"/>
      <c r="D6" s="632"/>
      <c r="E6" s="632"/>
      <c r="F6" s="632"/>
      <c r="G6" s="632"/>
      <c r="H6" s="53"/>
    </row>
    <row r="7" spans="1:10" ht="18" customHeight="1">
      <c r="A7" s="633" t="s">
        <v>587</v>
      </c>
      <c r="B7" s="633"/>
      <c r="C7" s="633"/>
      <c r="D7" s="633"/>
      <c r="E7" s="633"/>
      <c r="F7" s="633"/>
      <c r="G7" s="633"/>
      <c r="H7" s="53"/>
    </row>
    <row r="8" spans="1:10" ht="12.75" customHeight="1">
      <c r="A8" s="633" t="s">
        <v>588</v>
      </c>
      <c r="B8" s="633"/>
      <c r="C8" s="633"/>
      <c r="D8" s="633"/>
      <c r="E8" s="633"/>
      <c r="F8" s="633"/>
      <c r="G8" s="633"/>
      <c r="H8" s="53"/>
    </row>
    <row r="9" spans="1:10" ht="15.75" customHeight="1">
      <c r="A9" s="633" t="s">
        <v>589</v>
      </c>
      <c r="B9" s="633"/>
      <c r="C9" s="633"/>
      <c r="D9" s="633"/>
      <c r="E9" s="633"/>
      <c r="F9" s="633"/>
      <c r="G9" s="633"/>
      <c r="H9" s="53"/>
    </row>
    <row r="10" spans="1:10" ht="19.5" customHeight="1">
      <c r="A10" s="620" t="s">
        <v>590</v>
      </c>
      <c r="B10" s="620"/>
      <c r="C10" s="620"/>
      <c r="D10" s="620"/>
      <c r="E10" s="620"/>
      <c r="F10" s="620"/>
      <c r="G10" s="620"/>
      <c r="H10" s="53"/>
    </row>
    <row r="11" spans="1:10" ht="14.25" customHeight="1">
      <c r="A11" s="620" t="s">
        <v>591</v>
      </c>
      <c r="B11" s="620"/>
      <c r="C11" s="620"/>
      <c r="D11" s="620"/>
      <c r="E11" s="620"/>
      <c r="F11" s="620"/>
      <c r="G11" s="620"/>
      <c r="H11" s="53"/>
    </row>
    <row r="12" spans="1:10" ht="14.25" customHeight="1">
      <c r="A12" s="620" t="s">
        <v>592</v>
      </c>
      <c r="B12" s="620"/>
      <c r="C12" s="620"/>
      <c r="D12" s="620"/>
      <c r="E12" s="620"/>
      <c r="F12" s="620"/>
      <c r="G12" s="620"/>
      <c r="H12" s="53"/>
    </row>
    <row r="13" spans="1:10" ht="15" customHeight="1">
      <c r="A13" s="620" t="s">
        <v>593</v>
      </c>
      <c r="B13" s="620"/>
      <c r="C13" s="620"/>
      <c r="D13" s="620"/>
      <c r="E13" s="620"/>
      <c r="F13" s="620"/>
      <c r="G13" s="620"/>
      <c r="H13" s="53"/>
    </row>
    <row r="14" spans="1:10" ht="16.5" customHeight="1">
      <c r="A14" s="620" t="s">
        <v>3</v>
      </c>
      <c r="B14" s="620"/>
      <c r="C14" s="620"/>
      <c r="D14" s="620"/>
      <c r="E14" s="620"/>
      <c r="F14" s="620"/>
      <c r="G14" s="620"/>
      <c r="H14" s="53"/>
    </row>
    <row r="15" spans="1:10" ht="18.75" customHeight="1">
      <c r="A15" s="621" t="s">
        <v>4</v>
      </c>
      <c r="B15" s="622"/>
      <c r="C15" s="621" t="s">
        <v>5</v>
      </c>
      <c r="D15" s="621" t="s">
        <v>6</v>
      </c>
      <c r="E15" s="621" t="s">
        <v>7</v>
      </c>
      <c r="F15" s="621" t="s">
        <v>8</v>
      </c>
      <c r="G15" s="625" t="s">
        <v>9</v>
      </c>
      <c r="H15" s="53"/>
    </row>
    <row r="16" spans="1:10" ht="74.25" customHeight="1">
      <c r="A16" s="79" t="s">
        <v>10</v>
      </c>
      <c r="B16" s="79" t="s">
        <v>11</v>
      </c>
      <c r="C16" s="623"/>
      <c r="D16" s="624"/>
      <c r="E16" s="624"/>
      <c r="F16" s="624"/>
      <c r="G16" s="626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627" t="s">
        <v>124</v>
      </c>
      <c r="B18" s="627"/>
      <c r="C18" s="627"/>
      <c r="D18" s="627"/>
      <c r="E18" s="627"/>
      <c r="F18" s="627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611" t="s">
        <v>125</v>
      </c>
      <c r="B379" s="612"/>
      <c r="C379" s="612"/>
      <c r="D379" s="612"/>
      <c r="E379" s="612"/>
      <c r="F379" s="613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614" t="s">
        <v>127</v>
      </c>
      <c r="B449" s="615"/>
      <c r="C449" s="615"/>
      <c r="D449" s="615"/>
      <c r="E449" s="615"/>
      <c r="F449" s="616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617" t="s">
        <v>128</v>
      </c>
      <c r="B509" s="618"/>
      <c r="C509" s="618"/>
      <c r="D509" s="618"/>
      <c r="E509" s="618"/>
      <c r="F509" s="619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629"/>
  <sheetViews>
    <sheetView tabSelected="1" topLeftCell="A10" zoomScale="145" zoomScaleNormal="145" workbookViewId="0">
      <selection activeCell="I402" sqref="I402"/>
    </sheetView>
  </sheetViews>
  <sheetFormatPr defaultColWidth="8.85546875" defaultRowHeight="15"/>
  <cols>
    <col min="1" max="1" width="10.42578125" style="1" customWidth="1"/>
    <col min="2" max="2" width="38" style="1" customWidth="1"/>
    <col min="3" max="3" width="6.42578125" style="358" customWidth="1"/>
    <col min="4" max="4" width="8.5703125" style="1" customWidth="1"/>
    <col min="5" max="5" width="11.85546875" style="358" customWidth="1"/>
    <col min="6" max="6" width="9.7109375" style="358" customWidth="1"/>
    <col min="7" max="7" width="14.140625" style="185" customWidth="1"/>
    <col min="8" max="8" width="6.140625" style="177" customWidth="1"/>
    <col min="9" max="10" width="8.85546875" style="482"/>
    <col min="11" max="11" width="15" style="482" customWidth="1"/>
    <col min="12" max="12" width="15.7109375" style="482" customWidth="1"/>
    <col min="13" max="132" width="8.85546875" style="482"/>
    <col min="133" max="16384" width="8.85546875" style="481"/>
  </cols>
  <sheetData>
    <row r="1" spans="1:132">
      <c r="A1" s="553"/>
      <c r="B1" s="576"/>
      <c r="C1" s="676" t="s">
        <v>881</v>
      </c>
      <c r="D1" s="676"/>
      <c r="E1" s="676"/>
      <c r="F1" s="676"/>
      <c r="G1" s="676"/>
    </row>
    <row r="2" spans="1:132">
      <c r="A2" s="673" t="s">
        <v>1725</v>
      </c>
      <c r="B2" s="673"/>
      <c r="C2" s="673"/>
      <c r="D2" s="673"/>
      <c r="E2" s="673"/>
      <c r="F2" s="673"/>
      <c r="G2" s="673"/>
    </row>
    <row r="3" spans="1:132" ht="9.75" customHeight="1">
      <c r="A3" s="673"/>
      <c r="B3" s="673"/>
      <c r="C3" s="673"/>
      <c r="D3" s="673"/>
      <c r="E3" s="673"/>
      <c r="F3" s="673"/>
      <c r="G3" s="673"/>
    </row>
    <row r="4" spans="1:132">
      <c r="A4" s="677" t="s">
        <v>872</v>
      </c>
      <c r="B4" s="677"/>
      <c r="C4" s="677"/>
      <c r="D4" s="677"/>
      <c r="E4" s="677"/>
      <c r="F4" s="677"/>
      <c r="G4" s="677"/>
    </row>
    <row r="5" spans="1:132">
      <c r="A5" s="577"/>
      <c r="B5" s="578" t="s">
        <v>2</v>
      </c>
      <c r="C5" s="678" t="s">
        <v>1767</v>
      </c>
      <c r="D5" s="649"/>
      <c r="E5" s="649"/>
      <c r="F5" s="649"/>
      <c r="G5" s="649"/>
    </row>
    <row r="6" spans="1:132" ht="28.15" customHeight="1">
      <c r="A6" s="679" t="s">
        <v>1727</v>
      </c>
      <c r="B6" s="679"/>
      <c r="C6" s="679"/>
      <c r="D6" s="679"/>
      <c r="E6" s="679"/>
      <c r="F6" s="679"/>
      <c r="G6" s="679"/>
      <c r="H6" s="226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481"/>
      <c r="AL6" s="481"/>
      <c r="AM6" s="481"/>
      <c r="AN6" s="481"/>
      <c r="AO6" s="481"/>
      <c r="AP6" s="481"/>
      <c r="AQ6" s="481"/>
      <c r="AR6" s="481"/>
      <c r="AS6" s="481"/>
      <c r="AT6" s="481"/>
      <c r="AU6" s="481"/>
      <c r="AV6" s="481"/>
      <c r="AW6" s="481"/>
      <c r="AX6" s="481"/>
      <c r="AY6" s="481"/>
      <c r="AZ6" s="481"/>
      <c r="BA6" s="481"/>
      <c r="BB6" s="481"/>
      <c r="BC6" s="481"/>
      <c r="BD6" s="481"/>
      <c r="BE6" s="481"/>
      <c r="BF6" s="481"/>
      <c r="BG6" s="481"/>
      <c r="BH6" s="481"/>
      <c r="BI6" s="481"/>
      <c r="BJ6" s="481"/>
      <c r="BK6" s="481"/>
      <c r="BL6" s="481"/>
      <c r="BM6" s="481"/>
      <c r="BN6" s="481"/>
      <c r="BO6" s="481"/>
      <c r="BP6" s="481"/>
      <c r="BQ6" s="481"/>
      <c r="BR6" s="481"/>
      <c r="BS6" s="481"/>
      <c r="BT6" s="481"/>
      <c r="BU6" s="481"/>
      <c r="BV6" s="481"/>
      <c r="BW6" s="481"/>
      <c r="BX6" s="481"/>
      <c r="BY6" s="481"/>
      <c r="BZ6" s="481"/>
      <c r="CA6" s="481"/>
      <c r="CB6" s="481"/>
      <c r="CC6" s="481"/>
      <c r="CD6" s="481"/>
      <c r="CE6" s="481"/>
      <c r="CF6" s="481"/>
      <c r="CG6" s="481"/>
      <c r="CH6" s="481"/>
      <c r="CI6" s="481"/>
      <c r="CJ6" s="481"/>
      <c r="CK6" s="481"/>
      <c r="CL6" s="481"/>
      <c r="CM6" s="481"/>
      <c r="CN6" s="481"/>
      <c r="CO6" s="481"/>
      <c r="CP6" s="481"/>
      <c r="CQ6" s="481"/>
      <c r="CR6" s="481"/>
      <c r="CS6" s="481"/>
      <c r="CT6" s="481"/>
      <c r="CU6" s="481"/>
      <c r="CV6" s="481"/>
      <c r="CW6" s="481"/>
      <c r="CX6" s="481"/>
      <c r="CY6" s="481"/>
      <c r="CZ6" s="481"/>
      <c r="DA6" s="481"/>
      <c r="DB6" s="481"/>
      <c r="DC6" s="481"/>
      <c r="DD6" s="481"/>
      <c r="DE6" s="481"/>
      <c r="DF6" s="481"/>
      <c r="DG6" s="481"/>
      <c r="DH6" s="481"/>
      <c r="DI6" s="481"/>
      <c r="DJ6" s="481"/>
      <c r="DK6" s="481"/>
      <c r="DL6" s="481"/>
      <c r="DM6" s="481"/>
      <c r="DN6" s="481"/>
      <c r="DO6" s="481"/>
      <c r="DP6" s="481"/>
      <c r="DQ6" s="481"/>
      <c r="DR6" s="481"/>
      <c r="DS6" s="481"/>
      <c r="DT6" s="481"/>
      <c r="DU6" s="481"/>
      <c r="DV6" s="481"/>
      <c r="DW6" s="481"/>
      <c r="DX6" s="481"/>
      <c r="DY6" s="481"/>
      <c r="DZ6" s="481"/>
      <c r="EA6" s="481"/>
      <c r="EB6" s="481"/>
    </row>
    <row r="7" spans="1:132" ht="17.100000000000001" customHeight="1">
      <c r="A7" s="680" t="s">
        <v>1726</v>
      </c>
      <c r="B7" s="680"/>
      <c r="C7" s="680"/>
      <c r="D7" s="680"/>
      <c r="E7" s="680"/>
      <c r="F7" s="680"/>
      <c r="G7" s="680"/>
      <c r="H7" s="226"/>
      <c r="I7" s="481"/>
      <c r="J7" s="481"/>
      <c r="K7" s="481"/>
      <c r="L7" s="481"/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1"/>
      <c r="AM7" s="481"/>
      <c r="AN7" s="481"/>
      <c r="AO7" s="481"/>
      <c r="AP7" s="481"/>
      <c r="AQ7" s="481"/>
      <c r="AR7" s="481"/>
      <c r="AS7" s="481"/>
      <c r="AT7" s="481"/>
      <c r="AU7" s="481"/>
      <c r="AV7" s="481"/>
      <c r="AW7" s="481"/>
      <c r="AX7" s="481"/>
      <c r="AY7" s="481"/>
      <c r="AZ7" s="481"/>
      <c r="BA7" s="481"/>
      <c r="BB7" s="481"/>
      <c r="BC7" s="481"/>
      <c r="BD7" s="481"/>
      <c r="BE7" s="481"/>
      <c r="BF7" s="481"/>
      <c r="BG7" s="481"/>
      <c r="BH7" s="481"/>
      <c r="BI7" s="481"/>
      <c r="BJ7" s="481"/>
      <c r="BK7" s="481"/>
      <c r="BL7" s="481"/>
      <c r="BM7" s="481"/>
      <c r="BN7" s="481"/>
      <c r="BO7" s="481"/>
      <c r="BP7" s="481"/>
      <c r="BQ7" s="481"/>
      <c r="BR7" s="481"/>
      <c r="BS7" s="481"/>
      <c r="BT7" s="481"/>
      <c r="BU7" s="481"/>
      <c r="BV7" s="481"/>
      <c r="BW7" s="481"/>
      <c r="BX7" s="481"/>
      <c r="BY7" s="481"/>
      <c r="BZ7" s="481"/>
      <c r="CA7" s="481"/>
      <c r="CB7" s="481"/>
      <c r="CC7" s="481"/>
      <c r="CD7" s="481"/>
      <c r="CE7" s="481"/>
      <c r="CF7" s="481"/>
      <c r="CG7" s="481"/>
      <c r="CH7" s="481"/>
      <c r="CI7" s="481"/>
      <c r="CJ7" s="481"/>
      <c r="CK7" s="481"/>
      <c r="CL7" s="481"/>
      <c r="CM7" s="481"/>
      <c r="CN7" s="481"/>
      <c r="CO7" s="481"/>
      <c r="CP7" s="481"/>
      <c r="CQ7" s="481"/>
      <c r="CR7" s="481"/>
      <c r="CS7" s="481"/>
      <c r="CT7" s="481"/>
      <c r="CU7" s="481"/>
      <c r="CV7" s="481"/>
      <c r="CW7" s="481"/>
      <c r="CX7" s="481"/>
      <c r="CY7" s="481"/>
      <c r="CZ7" s="481"/>
      <c r="DA7" s="481"/>
      <c r="DB7" s="481"/>
      <c r="DC7" s="481"/>
      <c r="DD7" s="481"/>
      <c r="DE7" s="481"/>
      <c r="DF7" s="481"/>
      <c r="DG7" s="481"/>
      <c r="DH7" s="481"/>
      <c r="DI7" s="481"/>
      <c r="DJ7" s="481"/>
      <c r="DK7" s="481"/>
      <c r="DL7" s="481"/>
      <c r="DM7" s="481"/>
      <c r="DN7" s="481"/>
      <c r="DO7" s="481"/>
      <c r="DP7" s="481"/>
      <c r="DQ7" s="481"/>
      <c r="DR7" s="481"/>
      <c r="DS7" s="481"/>
      <c r="DT7" s="481"/>
      <c r="DU7" s="481"/>
      <c r="DV7" s="481"/>
      <c r="DW7" s="481"/>
      <c r="DX7" s="481"/>
      <c r="DY7" s="481"/>
      <c r="DZ7" s="481"/>
      <c r="EA7" s="481"/>
      <c r="EB7" s="481"/>
    </row>
    <row r="8" spans="1:132" ht="17.100000000000001" customHeight="1">
      <c r="A8" s="680" t="s">
        <v>1236</v>
      </c>
      <c r="B8" s="680"/>
      <c r="C8" s="680"/>
      <c r="D8" s="680"/>
      <c r="E8" s="680"/>
      <c r="F8" s="680"/>
      <c r="G8" s="680"/>
      <c r="H8" s="226"/>
      <c r="I8" s="481"/>
      <c r="J8" s="481"/>
      <c r="K8" s="481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1"/>
      <c r="AE8" s="481"/>
      <c r="AF8" s="481"/>
      <c r="AG8" s="481"/>
      <c r="AH8" s="481"/>
      <c r="AI8" s="481"/>
      <c r="AJ8" s="481"/>
      <c r="AK8" s="481"/>
      <c r="AL8" s="481"/>
      <c r="AM8" s="481"/>
      <c r="AN8" s="481"/>
      <c r="AO8" s="481"/>
      <c r="AP8" s="481"/>
      <c r="AQ8" s="481"/>
      <c r="AR8" s="481"/>
      <c r="AS8" s="481"/>
      <c r="AT8" s="481"/>
      <c r="AU8" s="481"/>
      <c r="AV8" s="481"/>
      <c r="AW8" s="481"/>
      <c r="AX8" s="481"/>
      <c r="AY8" s="481"/>
      <c r="AZ8" s="481"/>
      <c r="BA8" s="481"/>
      <c r="BB8" s="481"/>
      <c r="BC8" s="481"/>
      <c r="BD8" s="481"/>
      <c r="BE8" s="481"/>
      <c r="BF8" s="481"/>
      <c r="BG8" s="481"/>
      <c r="BH8" s="481"/>
      <c r="BI8" s="481"/>
      <c r="BJ8" s="481"/>
      <c r="BK8" s="481"/>
      <c r="BL8" s="481"/>
      <c r="BM8" s="481"/>
      <c r="BN8" s="481"/>
      <c r="BO8" s="481"/>
      <c r="BP8" s="481"/>
      <c r="BQ8" s="481"/>
      <c r="BR8" s="481"/>
      <c r="BS8" s="481"/>
      <c r="BT8" s="481"/>
      <c r="BU8" s="481"/>
      <c r="BV8" s="481"/>
      <c r="BW8" s="481"/>
      <c r="BX8" s="481"/>
      <c r="BY8" s="481"/>
      <c r="BZ8" s="481"/>
      <c r="CA8" s="481"/>
      <c r="CB8" s="481"/>
      <c r="CC8" s="481"/>
      <c r="CD8" s="481"/>
      <c r="CE8" s="481"/>
      <c r="CF8" s="481"/>
      <c r="CG8" s="481"/>
      <c r="CH8" s="481"/>
      <c r="CI8" s="481"/>
      <c r="CJ8" s="481"/>
      <c r="CK8" s="481"/>
      <c r="CL8" s="481"/>
      <c r="CM8" s="481"/>
      <c r="CN8" s="481"/>
      <c r="CO8" s="481"/>
      <c r="CP8" s="481"/>
      <c r="CQ8" s="481"/>
      <c r="CR8" s="481"/>
      <c r="CS8" s="481"/>
      <c r="CT8" s="481"/>
      <c r="CU8" s="481"/>
      <c r="CV8" s="481"/>
      <c r="CW8" s="481"/>
      <c r="CX8" s="481"/>
      <c r="CY8" s="481"/>
      <c r="CZ8" s="481"/>
      <c r="DA8" s="481"/>
      <c r="DB8" s="481"/>
      <c r="DC8" s="481"/>
      <c r="DD8" s="481"/>
      <c r="DE8" s="481"/>
      <c r="DF8" s="481"/>
      <c r="DG8" s="481"/>
      <c r="DH8" s="481"/>
      <c r="DI8" s="481"/>
      <c r="DJ8" s="481"/>
      <c r="DK8" s="481"/>
      <c r="DL8" s="481"/>
      <c r="DM8" s="481"/>
      <c r="DN8" s="481"/>
      <c r="DO8" s="481"/>
      <c r="DP8" s="481"/>
      <c r="DQ8" s="481"/>
      <c r="DR8" s="481"/>
      <c r="DS8" s="481"/>
      <c r="DT8" s="481"/>
      <c r="DU8" s="481"/>
      <c r="DV8" s="481"/>
      <c r="DW8" s="481"/>
      <c r="DX8" s="481"/>
      <c r="DY8" s="481"/>
      <c r="DZ8" s="481"/>
      <c r="EA8" s="481"/>
      <c r="EB8" s="481"/>
    </row>
    <row r="9" spans="1:132" ht="17.100000000000001" customHeight="1">
      <c r="A9" s="680" t="s">
        <v>1237</v>
      </c>
      <c r="B9" s="680"/>
      <c r="C9" s="680"/>
      <c r="D9" s="680"/>
      <c r="E9" s="680"/>
      <c r="F9" s="680"/>
      <c r="G9" s="680"/>
      <c r="H9" s="226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1"/>
      <c r="AB9" s="481"/>
      <c r="AC9" s="481"/>
      <c r="AD9" s="481"/>
      <c r="AE9" s="481"/>
      <c r="AF9" s="481"/>
      <c r="AG9" s="481"/>
      <c r="AH9" s="481"/>
      <c r="AI9" s="481"/>
      <c r="AJ9" s="481"/>
      <c r="AK9" s="481"/>
      <c r="AL9" s="481"/>
      <c r="AM9" s="481"/>
      <c r="AN9" s="481"/>
      <c r="AO9" s="481"/>
      <c r="AP9" s="481"/>
      <c r="AQ9" s="481"/>
      <c r="AR9" s="481"/>
      <c r="AS9" s="481"/>
      <c r="AT9" s="481"/>
      <c r="AU9" s="481"/>
      <c r="AV9" s="481"/>
      <c r="AW9" s="481"/>
      <c r="AX9" s="481"/>
      <c r="AY9" s="481"/>
      <c r="AZ9" s="481"/>
      <c r="BA9" s="481"/>
      <c r="BB9" s="481"/>
      <c r="BC9" s="481"/>
      <c r="BD9" s="481"/>
      <c r="BE9" s="481"/>
      <c r="BF9" s="481"/>
      <c r="BG9" s="481"/>
      <c r="BH9" s="481"/>
      <c r="BI9" s="481"/>
      <c r="BJ9" s="481"/>
      <c r="BK9" s="481"/>
      <c r="BL9" s="481"/>
      <c r="BM9" s="481"/>
      <c r="BN9" s="481"/>
      <c r="BO9" s="481"/>
      <c r="BP9" s="481"/>
      <c r="BQ9" s="481"/>
      <c r="BR9" s="481"/>
      <c r="BS9" s="481"/>
      <c r="BT9" s="481"/>
      <c r="BU9" s="481"/>
      <c r="BV9" s="481"/>
      <c r="BW9" s="481"/>
      <c r="BX9" s="481"/>
      <c r="BY9" s="481"/>
      <c r="BZ9" s="481"/>
      <c r="CA9" s="481"/>
      <c r="CB9" s="481"/>
      <c r="CC9" s="481"/>
      <c r="CD9" s="481"/>
      <c r="CE9" s="481"/>
      <c r="CF9" s="481"/>
      <c r="CG9" s="481"/>
      <c r="CH9" s="481"/>
      <c r="CI9" s="481"/>
      <c r="CJ9" s="481"/>
      <c r="CK9" s="481"/>
      <c r="CL9" s="481"/>
      <c r="CM9" s="481"/>
      <c r="CN9" s="481"/>
      <c r="CO9" s="481"/>
      <c r="CP9" s="481"/>
      <c r="CQ9" s="481"/>
      <c r="CR9" s="481"/>
      <c r="CS9" s="481"/>
      <c r="CT9" s="481"/>
      <c r="CU9" s="481"/>
      <c r="CV9" s="481"/>
      <c r="CW9" s="481"/>
      <c r="CX9" s="481"/>
      <c r="CY9" s="481"/>
      <c r="CZ9" s="481"/>
      <c r="DA9" s="481"/>
      <c r="DB9" s="481"/>
      <c r="DC9" s="481"/>
      <c r="DD9" s="481"/>
      <c r="DE9" s="481"/>
      <c r="DF9" s="481"/>
      <c r="DG9" s="481"/>
      <c r="DH9" s="481"/>
      <c r="DI9" s="481"/>
      <c r="DJ9" s="481"/>
      <c r="DK9" s="481"/>
      <c r="DL9" s="481"/>
      <c r="DM9" s="481"/>
      <c r="DN9" s="481"/>
      <c r="DO9" s="481"/>
      <c r="DP9" s="481"/>
      <c r="DQ9" s="481"/>
      <c r="DR9" s="481"/>
      <c r="DS9" s="481"/>
      <c r="DT9" s="481"/>
      <c r="DU9" s="481"/>
      <c r="DV9" s="481"/>
      <c r="DW9" s="481"/>
      <c r="DX9" s="481"/>
      <c r="DY9" s="481"/>
      <c r="DZ9" s="481"/>
      <c r="EA9" s="481"/>
      <c r="EB9" s="481"/>
    </row>
    <row r="10" spans="1:132" ht="17.100000000000001" customHeight="1">
      <c r="A10" s="675" t="s">
        <v>1238</v>
      </c>
      <c r="B10" s="675"/>
      <c r="C10" s="675"/>
      <c r="D10" s="675"/>
      <c r="E10" s="675"/>
      <c r="F10" s="675"/>
      <c r="G10" s="675"/>
      <c r="H10" s="226"/>
      <c r="I10" s="481"/>
      <c r="J10" s="481"/>
      <c r="K10" s="481"/>
      <c r="L10" s="481"/>
      <c r="M10" s="481"/>
      <c r="N10" s="481"/>
      <c r="O10" s="481"/>
      <c r="P10" s="481"/>
      <c r="Q10" s="481"/>
      <c r="R10" s="481"/>
      <c r="S10" s="481"/>
      <c r="T10" s="481"/>
      <c r="U10" s="481"/>
      <c r="V10" s="481"/>
      <c r="W10" s="481"/>
      <c r="X10" s="481"/>
      <c r="Y10" s="481"/>
      <c r="Z10" s="481"/>
      <c r="AA10" s="481"/>
      <c r="AB10" s="481"/>
      <c r="AC10" s="481"/>
      <c r="AD10" s="481"/>
      <c r="AE10" s="481"/>
      <c r="AF10" s="481"/>
      <c r="AG10" s="481"/>
      <c r="AH10" s="481"/>
      <c r="AI10" s="481"/>
      <c r="AJ10" s="481"/>
      <c r="AK10" s="481"/>
      <c r="AL10" s="481"/>
      <c r="AM10" s="481"/>
      <c r="AN10" s="481"/>
      <c r="AO10" s="481"/>
      <c r="AP10" s="481"/>
      <c r="AQ10" s="481"/>
      <c r="AR10" s="481"/>
      <c r="AS10" s="481"/>
      <c r="AT10" s="481"/>
      <c r="AU10" s="481"/>
      <c r="AV10" s="481"/>
      <c r="AW10" s="481"/>
      <c r="AX10" s="481"/>
      <c r="AY10" s="481"/>
      <c r="AZ10" s="481"/>
      <c r="BA10" s="481"/>
      <c r="BB10" s="481"/>
      <c r="BC10" s="481"/>
      <c r="BD10" s="481"/>
      <c r="BE10" s="481"/>
      <c r="BF10" s="481"/>
      <c r="BG10" s="481"/>
      <c r="BH10" s="481"/>
      <c r="BI10" s="481"/>
      <c r="BJ10" s="481"/>
      <c r="BK10" s="481"/>
      <c r="BL10" s="481"/>
      <c r="BM10" s="481"/>
      <c r="BN10" s="481"/>
      <c r="BO10" s="481"/>
      <c r="BP10" s="481"/>
      <c r="BQ10" s="481"/>
      <c r="BR10" s="481"/>
      <c r="BS10" s="481"/>
      <c r="BT10" s="481"/>
      <c r="BU10" s="481"/>
      <c r="BV10" s="481"/>
      <c r="BW10" s="481"/>
      <c r="BX10" s="481"/>
      <c r="BY10" s="481"/>
      <c r="BZ10" s="481"/>
      <c r="CA10" s="481"/>
      <c r="CB10" s="481"/>
      <c r="CC10" s="481"/>
      <c r="CD10" s="481"/>
      <c r="CE10" s="481"/>
      <c r="CF10" s="481"/>
      <c r="CG10" s="481"/>
      <c r="CH10" s="481"/>
      <c r="CI10" s="481"/>
      <c r="CJ10" s="481"/>
      <c r="CK10" s="481"/>
      <c r="CL10" s="481"/>
      <c r="CM10" s="481"/>
      <c r="CN10" s="481"/>
      <c r="CO10" s="481"/>
      <c r="CP10" s="481"/>
      <c r="CQ10" s="481"/>
      <c r="CR10" s="481"/>
      <c r="CS10" s="481"/>
      <c r="CT10" s="481"/>
      <c r="CU10" s="481"/>
      <c r="CV10" s="481"/>
      <c r="CW10" s="481"/>
      <c r="CX10" s="481"/>
      <c r="CY10" s="481"/>
      <c r="CZ10" s="481"/>
      <c r="DA10" s="481"/>
      <c r="DB10" s="481"/>
      <c r="DC10" s="481"/>
      <c r="DD10" s="481"/>
      <c r="DE10" s="481"/>
      <c r="DF10" s="481"/>
      <c r="DG10" s="481"/>
      <c r="DH10" s="481"/>
      <c r="DI10" s="481"/>
      <c r="DJ10" s="481"/>
      <c r="DK10" s="481"/>
      <c r="DL10" s="481"/>
      <c r="DM10" s="481"/>
      <c r="DN10" s="481"/>
      <c r="DO10" s="481"/>
      <c r="DP10" s="481"/>
      <c r="DQ10" s="481"/>
      <c r="DR10" s="481"/>
      <c r="DS10" s="481"/>
      <c r="DT10" s="481"/>
      <c r="DU10" s="481"/>
      <c r="DV10" s="481"/>
      <c r="DW10" s="481"/>
      <c r="DX10" s="481"/>
      <c r="DY10" s="481"/>
      <c r="DZ10" s="481"/>
      <c r="EA10" s="481"/>
      <c r="EB10" s="481"/>
    </row>
    <row r="11" spans="1:132" ht="17.100000000000001" customHeight="1">
      <c r="A11" s="675" t="s">
        <v>1239</v>
      </c>
      <c r="B11" s="675"/>
      <c r="C11" s="675"/>
      <c r="D11" s="675"/>
      <c r="E11" s="675"/>
      <c r="F11" s="675"/>
      <c r="G11" s="675"/>
      <c r="H11" s="226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  <c r="AI11" s="481"/>
      <c r="AJ11" s="481"/>
      <c r="AK11" s="481"/>
      <c r="AL11" s="481"/>
      <c r="AM11" s="481"/>
      <c r="AN11" s="481"/>
      <c r="AO11" s="481"/>
      <c r="AP11" s="481"/>
      <c r="AQ11" s="481"/>
      <c r="AR11" s="481"/>
      <c r="AS11" s="481"/>
      <c r="AT11" s="481"/>
      <c r="AU11" s="481"/>
      <c r="AV11" s="481"/>
      <c r="AW11" s="481"/>
      <c r="AX11" s="481"/>
      <c r="AY11" s="481"/>
      <c r="AZ11" s="481"/>
      <c r="BA11" s="481"/>
      <c r="BB11" s="481"/>
      <c r="BC11" s="481"/>
      <c r="BD11" s="481"/>
      <c r="BE11" s="481"/>
      <c r="BF11" s="481"/>
      <c r="BG11" s="481"/>
      <c r="BH11" s="481"/>
      <c r="BI11" s="481"/>
      <c r="BJ11" s="481"/>
      <c r="BK11" s="481"/>
      <c r="BL11" s="481"/>
      <c r="BM11" s="481"/>
      <c r="BN11" s="481"/>
      <c r="BO11" s="481"/>
      <c r="BP11" s="481"/>
      <c r="BQ11" s="481"/>
      <c r="BR11" s="481"/>
      <c r="BS11" s="481"/>
      <c r="BT11" s="481"/>
      <c r="BU11" s="481"/>
      <c r="BV11" s="481"/>
      <c r="BW11" s="481"/>
      <c r="BX11" s="481"/>
      <c r="BY11" s="481"/>
      <c r="BZ11" s="481"/>
      <c r="CA11" s="481"/>
      <c r="CB11" s="481"/>
      <c r="CC11" s="481"/>
      <c r="CD11" s="481"/>
      <c r="CE11" s="481"/>
      <c r="CF11" s="481"/>
      <c r="CG11" s="481"/>
      <c r="CH11" s="481"/>
      <c r="CI11" s="481"/>
      <c r="CJ11" s="481"/>
      <c r="CK11" s="481"/>
      <c r="CL11" s="481"/>
      <c r="CM11" s="481"/>
      <c r="CN11" s="481"/>
      <c r="CO11" s="481"/>
      <c r="CP11" s="481"/>
      <c r="CQ11" s="481"/>
      <c r="CR11" s="481"/>
      <c r="CS11" s="481"/>
      <c r="CT11" s="481"/>
      <c r="CU11" s="481"/>
      <c r="CV11" s="481"/>
      <c r="CW11" s="481"/>
      <c r="CX11" s="481"/>
      <c r="CY11" s="481"/>
      <c r="CZ11" s="481"/>
      <c r="DA11" s="481"/>
      <c r="DB11" s="481"/>
      <c r="DC11" s="481"/>
      <c r="DD11" s="481"/>
      <c r="DE11" s="481"/>
      <c r="DF11" s="481"/>
      <c r="DG11" s="481"/>
      <c r="DH11" s="481"/>
      <c r="DI11" s="481"/>
      <c r="DJ11" s="481"/>
      <c r="DK11" s="481"/>
      <c r="DL11" s="481"/>
      <c r="DM11" s="481"/>
      <c r="DN11" s="481"/>
      <c r="DO11" s="481"/>
      <c r="DP11" s="481"/>
      <c r="DQ11" s="481"/>
      <c r="DR11" s="481"/>
      <c r="DS11" s="481"/>
      <c r="DT11" s="481"/>
      <c r="DU11" s="481"/>
      <c r="DV11" s="481"/>
      <c r="DW11" s="481"/>
      <c r="DX11" s="481"/>
      <c r="DY11" s="481"/>
      <c r="DZ11" s="481"/>
      <c r="EA11" s="481"/>
      <c r="EB11" s="481"/>
    </row>
    <row r="12" spans="1:132" ht="17.100000000000001" customHeight="1">
      <c r="A12" s="675" t="s">
        <v>1240</v>
      </c>
      <c r="B12" s="675"/>
      <c r="C12" s="675"/>
      <c r="D12" s="675"/>
      <c r="E12" s="675"/>
      <c r="F12" s="675"/>
      <c r="G12" s="675"/>
      <c r="H12" s="226"/>
      <c r="I12" s="481"/>
      <c r="J12" s="481"/>
      <c r="K12" s="481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1"/>
      <c r="AH12" s="481"/>
      <c r="AI12" s="481"/>
      <c r="AJ12" s="481"/>
      <c r="AK12" s="481"/>
      <c r="AL12" s="481"/>
      <c r="AM12" s="481"/>
      <c r="AN12" s="481"/>
      <c r="AO12" s="481"/>
      <c r="AP12" s="481"/>
      <c r="AQ12" s="481"/>
      <c r="AR12" s="481"/>
      <c r="AS12" s="481"/>
      <c r="AT12" s="481"/>
      <c r="AU12" s="481"/>
      <c r="AV12" s="481"/>
      <c r="AW12" s="481"/>
      <c r="AX12" s="481"/>
      <c r="AY12" s="481"/>
      <c r="AZ12" s="481"/>
      <c r="BA12" s="481"/>
      <c r="BB12" s="481"/>
      <c r="BC12" s="481"/>
      <c r="BD12" s="481"/>
      <c r="BE12" s="481"/>
      <c r="BF12" s="481"/>
      <c r="BG12" s="481"/>
      <c r="BH12" s="481"/>
      <c r="BI12" s="481"/>
      <c r="BJ12" s="481"/>
      <c r="BK12" s="481"/>
      <c r="BL12" s="481"/>
      <c r="BM12" s="481"/>
      <c r="BN12" s="481"/>
      <c r="BO12" s="481"/>
      <c r="BP12" s="481"/>
      <c r="BQ12" s="481"/>
      <c r="BR12" s="481"/>
      <c r="BS12" s="481"/>
      <c r="BT12" s="481"/>
      <c r="BU12" s="481"/>
      <c r="BV12" s="481"/>
      <c r="BW12" s="481"/>
      <c r="BX12" s="481"/>
      <c r="BY12" s="481"/>
      <c r="BZ12" s="481"/>
      <c r="CA12" s="481"/>
      <c r="CB12" s="481"/>
      <c r="CC12" s="481"/>
      <c r="CD12" s="481"/>
      <c r="CE12" s="481"/>
      <c r="CF12" s="481"/>
      <c r="CG12" s="481"/>
      <c r="CH12" s="481"/>
      <c r="CI12" s="481"/>
      <c r="CJ12" s="481"/>
      <c r="CK12" s="481"/>
      <c r="CL12" s="481"/>
      <c r="CM12" s="481"/>
      <c r="CN12" s="481"/>
      <c r="CO12" s="481"/>
      <c r="CP12" s="481"/>
      <c r="CQ12" s="481"/>
      <c r="CR12" s="481"/>
      <c r="CS12" s="481"/>
      <c r="CT12" s="481"/>
      <c r="CU12" s="481"/>
      <c r="CV12" s="481"/>
      <c r="CW12" s="481"/>
      <c r="CX12" s="481"/>
      <c r="CY12" s="481"/>
      <c r="CZ12" s="481"/>
      <c r="DA12" s="481"/>
      <c r="DB12" s="481"/>
      <c r="DC12" s="481"/>
      <c r="DD12" s="481"/>
      <c r="DE12" s="481"/>
      <c r="DF12" s="481"/>
      <c r="DG12" s="481"/>
      <c r="DH12" s="481"/>
      <c r="DI12" s="481"/>
      <c r="DJ12" s="481"/>
      <c r="DK12" s="481"/>
      <c r="DL12" s="481"/>
      <c r="DM12" s="481"/>
      <c r="DN12" s="481"/>
      <c r="DO12" s="481"/>
      <c r="DP12" s="481"/>
      <c r="DQ12" s="481"/>
      <c r="DR12" s="481"/>
      <c r="DS12" s="481"/>
      <c r="DT12" s="481"/>
      <c r="DU12" s="481"/>
      <c r="DV12" s="481"/>
      <c r="DW12" s="481"/>
      <c r="DX12" s="481"/>
      <c r="DY12" s="481"/>
      <c r="DZ12" s="481"/>
      <c r="EA12" s="481"/>
      <c r="EB12" s="481"/>
    </row>
    <row r="13" spans="1:132" ht="17.100000000000001" customHeight="1">
      <c r="A13" s="675" t="s">
        <v>1241</v>
      </c>
      <c r="B13" s="675"/>
      <c r="C13" s="675"/>
      <c r="D13" s="675"/>
      <c r="E13" s="675"/>
      <c r="F13" s="675"/>
      <c r="G13" s="675"/>
      <c r="H13" s="226"/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  <c r="AI13" s="481"/>
      <c r="AJ13" s="481"/>
      <c r="AK13" s="481"/>
      <c r="AL13" s="481"/>
      <c r="AM13" s="481"/>
      <c r="AN13" s="481"/>
      <c r="AO13" s="481"/>
      <c r="AP13" s="481"/>
      <c r="AQ13" s="481"/>
      <c r="AR13" s="481"/>
      <c r="AS13" s="481"/>
      <c r="AT13" s="481"/>
      <c r="AU13" s="481"/>
      <c r="AV13" s="481"/>
      <c r="AW13" s="481"/>
      <c r="AX13" s="481"/>
      <c r="AY13" s="481"/>
      <c r="AZ13" s="481"/>
      <c r="BA13" s="481"/>
      <c r="BB13" s="481"/>
      <c r="BC13" s="481"/>
      <c r="BD13" s="481"/>
      <c r="BE13" s="481"/>
      <c r="BF13" s="481"/>
      <c r="BG13" s="481"/>
      <c r="BH13" s="481"/>
      <c r="BI13" s="481"/>
      <c r="BJ13" s="481"/>
      <c r="BK13" s="481"/>
      <c r="BL13" s="481"/>
      <c r="BM13" s="481"/>
      <c r="BN13" s="481"/>
      <c r="BO13" s="481"/>
      <c r="BP13" s="481"/>
      <c r="BQ13" s="481"/>
      <c r="BR13" s="481"/>
      <c r="BS13" s="481"/>
      <c r="BT13" s="481"/>
      <c r="BU13" s="481"/>
      <c r="BV13" s="481"/>
      <c r="BW13" s="481"/>
      <c r="BX13" s="481"/>
      <c r="BY13" s="481"/>
      <c r="BZ13" s="481"/>
      <c r="CA13" s="481"/>
      <c r="CB13" s="481"/>
      <c r="CC13" s="481"/>
      <c r="CD13" s="481"/>
      <c r="CE13" s="481"/>
      <c r="CF13" s="481"/>
      <c r="CG13" s="481"/>
      <c r="CH13" s="481"/>
      <c r="CI13" s="481"/>
      <c r="CJ13" s="481"/>
      <c r="CK13" s="481"/>
      <c r="CL13" s="481"/>
      <c r="CM13" s="481"/>
      <c r="CN13" s="481"/>
      <c r="CO13" s="481"/>
      <c r="CP13" s="481"/>
      <c r="CQ13" s="481"/>
      <c r="CR13" s="481"/>
      <c r="CS13" s="481"/>
      <c r="CT13" s="481"/>
      <c r="CU13" s="481"/>
      <c r="CV13" s="481"/>
      <c r="CW13" s="481"/>
      <c r="CX13" s="481"/>
      <c r="CY13" s="481"/>
      <c r="CZ13" s="481"/>
      <c r="DA13" s="481"/>
      <c r="DB13" s="481"/>
      <c r="DC13" s="481"/>
      <c r="DD13" s="481"/>
      <c r="DE13" s="481"/>
      <c r="DF13" s="481"/>
      <c r="DG13" s="481"/>
      <c r="DH13" s="481"/>
      <c r="DI13" s="481"/>
      <c r="DJ13" s="481"/>
      <c r="DK13" s="481"/>
      <c r="DL13" s="481"/>
      <c r="DM13" s="481"/>
      <c r="DN13" s="481"/>
      <c r="DO13" s="481"/>
      <c r="DP13" s="481"/>
      <c r="DQ13" s="481"/>
      <c r="DR13" s="481"/>
      <c r="DS13" s="481"/>
      <c r="DT13" s="481"/>
      <c r="DU13" s="481"/>
      <c r="DV13" s="481"/>
      <c r="DW13" s="481"/>
      <c r="DX13" s="481"/>
      <c r="DY13" s="481"/>
      <c r="DZ13" s="481"/>
      <c r="EA13" s="481"/>
      <c r="EB13" s="481"/>
    </row>
    <row r="14" spans="1:132" s="482" customFormat="1" ht="17.100000000000001" customHeight="1">
      <c r="A14" s="675" t="s">
        <v>3</v>
      </c>
      <c r="B14" s="675"/>
      <c r="C14" s="675"/>
      <c r="D14" s="675"/>
      <c r="E14" s="675"/>
      <c r="F14" s="675"/>
      <c r="G14" s="675"/>
      <c r="H14" s="226"/>
      <c r="I14" s="481"/>
      <c r="J14" s="481"/>
      <c r="K14" s="481"/>
      <c r="L14" s="481"/>
      <c r="M14" s="481"/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81"/>
      <c r="AD14" s="481"/>
      <c r="AE14" s="481"/>
      <c r="AF14" s="481"/>
      <c r="AG14" s="481"/>
      <c r="AH14" s="481"/>
      <c r="AI14" s="481"/>
      <c r="AJ14" s="481"/>
      <c r="AK14" s="481"/>
      <c r="AL14" s="481"/>
      <c r="AM14" s="481"/>
      <c r="AN14" s="481"/>
      <c r="AO14" s="481"/>
      <c r="AP14" s="481"/>
      <c r="AQ14" s="481"/>
      <c r="AR14" s="481"/>
      <c r="AS14" s="481"/>
      <c r="AT14" s="481"/>
      <c r="AU14" s="481"/>
      <c r="AV14" s="481"/>
      <c r="AW14" s="481"/>
      <c r="AX14" s="481"/>
      <c r="AY14" s="481"/>
      <c r="AZ14" s="481"/>
      <c r="BA14" s="481"/>
      <c r="BB14" s="481"/>
      <c r="BC14" s="481"/>
      <c r="BD14" s="481"/>
      <c r="BE14" s="481"/>
      <c r="BF14" s="481"/>
      <c r="BG14" s="481"/>
      <c r="BH14" s="481"/>
      <c r="BI14" s="481"/>
      <c r="BJ14" s="481"/>
      <c r="BK14" s="481"/>
      <c r="BL14" s="481"/>
      <c r="BM14" s="481"/>
      <c r="BN14" s="481"/>
      <c r="BO14" s="481"/>
      <c r="BP14" s="481"/>
      <c r="BQ14" s="481"/>
      <c r="BR14" s="481"/>
      <c r="BS14" s="481"/>
      <c r="BT14" s="481"/>
      <c r="BU14" s="481"/>
      <c r="BV14" s="481"/>
      <c r="BW14" s="481"/>
      <c r="BX14" s="481"/>
      <c r="BY14" s="481"/>
      <c r="BZ14" s="481"/>
      <c r="CA14" s="481"/>
      <c r="CB14" s="481"/>
      <c r="CC14" s="481"/>
      <c r="CD14" s="481"/>
      <c r="CE14" s="481"/>
      <c r="CF14" s="481"/>
      <c r="CG14" s="481"/>
      <c r="CH14" s="481"/>
      <c r="CI14" s="481"/>
      <c r="CJ14" s="481"/>
      <c r="CK14" s="481"/>
      <c r="CL14" s="481"/>
      <c r="CM14" s="481"/>
      <c r="CN14" s="481"/>
      <c r="CO14" s="481"/>
      <c r="CP14" s="481"/>
      <c r="CQ14" s="481"/>
      <c r="CR14" s="481"/>
      <c r="CS14" s="481"/>
      <c r="CT14" s="481"/>
      <c r="CU14" s="481"/>
      <c r="CV14" s="481"/>
      <c r="CW14" s="481"/>
      <c r="CX14" s="481"/>
      <c r="CY14" s="481"/>
      <c r="CZ14" s="481"/>
      <c r="DA14" s="481"/>
      <c r="DB14" s="481"/>
      <c r="DC14" s="481"/>
      <c r="DD14" s="481"/>
      <c r="DE14" s="481"/>
      <c r="DF14" s="481"/>
      <c r="DG14" s="481"/>
      <c r="DH14" s="481"/>
      <c r="DI14" s="481"/>
      <c r="DJ14" s="481"/>
      <c r="DK14" s="481"/>
      <c r="DL14" s="481"/>
      <c r="DM14" s="481"/>
      <c r="DN14" s="481"/>
      <c r="DO14" s="481"/>
      <c r="DP14" s="481"/>
      <c r="DQ14" s="481"/>
      <c r="DR14" s="481"/>
      <c r="DS14" s="481"/>
      <c r="DT14" s="481"/>
      <c r="DU14" s="481"/>
      <c r="DV14" s="481"/>
      <c r="DW14" s="481"/>
      <c r="DX14" s="481"/>
      <c r="DY14" s="481"/>
      <c r="DZ14" s="481"/>
      <c r="EA14" s="481"/>
      <c r="EB14" s="481"/>
    </row>
    <row r="15" spans="1:132" ht="16.5" customHeight="1">
      <c r="A15" s="641" t="s">
        <v>4</v>
      </c>
      <c r="B15" s="686"/>
      <c r="C15" s="641" t="s">
        <v>5</v>
      </c>
      <c r="D15" s="641" t="s">
        <v>6</v>
      </c>
      <c r="E15" s="641" t="s">
        <v>1627</v>
      </c>
      <c r="F15" s="641" t="s">
        <v>8</v>
      </c>
      <c r="G15" s="689" t="s">
        <v>9</v>
      </c>
      <c r="H15" s="226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481"/>
      <c r="U15" s="481"/>
      <c r="V15" s="481"/>
      <c r="W15" s="481"/>
      <c r="X15" s="481"/>
      <c r="Y15" s="481"/>
      <c r="Z15" s="481"/>
      <c r="AA15" s="481"/>
      <c r="AB15" s="481"/>
      <c r="AC15" s="481"/>
      <c r="AD15" s="481"/>
      <c r="AE15" s="481"/>
      <c r="AF15" s="481"/>
      <c r="AG15" s="481"/>
      <c r="AH15" s="481"/>
      <c r="AI15" s="481"/>
      <c r="AJ15" s="481"/>
      <c r="AK15" s="481"/>
      <c r="AL15" s="481"/>
      <c r="AM15" s="481"/>
      <c r="AN15" s="481"/>
      <c r="AO15" s="481"/>
      <c r="AP15" s="481"/>
      <c r="AQ15" s="481"/>
      <c r="AR15" s="481"/>
      <c r="AS15" s="481"/>
      <c r="AT15" s="481"/>
      <c r="AU15" s="481"/>
      <c r="AV15" s="481"/>
      <c r="AW15" s="481"/>
      <c r="AX15" s="481"/>
      <c r="AY15" s="481"/>
      <c r="AZ15" s="481"/>
      <c r="BA15" s="481"/>
      <c r="BB15" s="481"/>
      <c r="BC15" s="481"/>
      <c r="BD15" s="481"/>
      <c r="BE15" s="481"/>
      <c r="BF15" s="481"/>
      <c r="BG15" s="481"/>
      <c r="BH15" s="481"/>
      <c r="BI15" s="481"/>
      <c r="BJ15" s="481"/>
      <c r="BK15" s="481"/>
      <c r="BL15" s="481"/>
      <c r="BM15" s="481"/>
      <c r="BN15" s="481"/>
      <c r="BO15" s="481"/>
      <c r="BP15" s="481"/>
      <c r="BQ15" s="481"/>
      <c r="BR15" s="481"/>
      <c r="BS15" s="481"/>
      <c r="BT15" s="481"/>
      <c r="BU15" s="481"/>
      <c r="BV15" s="481"/>
      <c r="BW15" s="481"/>
      <c r="BX15" s="481"/>
      <c r="BY15" s="481"/>
      <c r="BZ15" s="481"/>
      <c r="CA15" s="481"/>
      <c r="CB15" s="481"/>
      <c r="CC15" s="481"/>
      <c r="CD15" s="481"/>
      <c r="CE15" s="481"/>
      <c r="CF15" s="481"/>
      <c r="CG15" s="481"/>
      <c r="CH15" s="481"/>
      <c r="CI15" s="481"/>
      <c r="CJ15" s="481"/>
      <c r="CK15" s="481"/>
      <c r="CL15" s="481"/>
      <c r="CM15" s="481"/>
      <c r="CN15" s="481"/>
      <c r="CO15" s="481"/>
      <c r="CP15" s="481"/>
      <c r="CQ15" s="481"/>
      <c r="CR15" s="481"/>
      <c r="CS15" s="481"/>
      <c r="CT15" s="481"/>
      <c r="CU15" s="481"/>
      <c r="CV15" s="481"/>
      <c r="CW15" s="481"/>
      <c r="CX15" s="481"/>
      <c r="CY15" s="481"/>
      <c r="CZ15" s="481"/>
      <c r="DA15" s="481"/>
      <c r="DB15" s="481"/>
      <c r="DC15" s="481"/>
      <c r="DD15" s="481"/>
      <c r="DE15" s="481"/>
      <c r="DF15" s="481"/>
      <c r="DG15" s="481"/>
      <c r="DH15" s="481"/>
      <c r="DI15" s="481"/>
      <c r="DJ15" s="481"/>
      <c r="DK15" s="481"/>
      <c r="DL15" s="481"/>
      <c r="DM15" s="481"/>
      <c r="DN15" s="481"/>
      <c r="DO15" s="481"/>
      <c r="DP15" s="481"/>
      <c r="DQ15" s="481"/>
      <c r="DR15" s="481"/>
      <c r="DS15" s="481"/>
      <c r="DT15" s="481"/>
      <c r="DU15" s="481"/>
      <c r="DV15" s="481"/>
      <c r="DW15" s="481"/>
      <c r="DX15" s="481"/>
      <c r="DY15" s="481"/>
      <c r="DZ15" s="481"/>
      <c r="EA15" s="481"/>
      <c r="EB15" s="481"/>
    </row>
    <row r="16" spans="1:132" ht="63.75">
      <c r="A16" s="575" t="s">
        <v>10</v>
      </c>
      <c r="B16" s="575" t="s">
        <v>11</v>
      </c>
      <c r="C16" s="687"/>
      <c r="D16" s="688"/>
      <c r="E16" s="688"/>
      <c r="F16" s="688"/>
      <c r="G16" s="689"/>
      <c r="H16" s="226"/>
      <c r="I16" s="481"/>
      <c r="J16" s="481"/>
      <c r="K16" s="481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  <c r="AG16" s="481"/>
      <c r="AH16" s="481"/>
      <c r="AI16" s="481"/>
      <c r="AJ16" s="481"/>
      <c r="AK16" s="481"/>
      <c r="AL16" s="481"/>
      <c r="AM16" s="481"/>
      <c r="AN16" s="481"/>
      <c r="AO16" s="481"/>
      <c r="AP16" s="481"/>
      <c r="AQ16" s="481"/>
      <c r="AR16" s="481"/>
      <c r="AS16" s="481"/>
      <c r="AT16" s="481"/>
      <c r="AU16" s="481"/>
      <c r="AV16" s="481"/>
      <c r="AW16" s="481"/>
      <c r="AX16" s="481"/>
      <c r="AY16" s="481"/>
      <c r="AZ16" s="481"/>
      <c r="BA16" s="481"/>
      <c r="BB16" s="481"/>
      <c r="BC16" s="481"/>
      <c r="BD16" s="481"/>
      <c r="BE16" s="481"/>
      <c r="BF16" s="481"/>
      <c r="BG16" s="481"/>
      <c r="BH16" s="481"/>
      <c r="BI16" s="481"/>
      <c r="BJ16" s="481"/>
      <c r="BK16" s="481"/>
      <c r="BL16" s="481"/>
      <c r="BM16" s="481"/>
      <c r="BN16" s="481"/>
      <c r="BO16" s="481"/>
      <c r="BP16" s="481"/>
      <c r="BQ16" s="481"/>
      <c r="BR16" s="481"/>
      <c r="BS16" s="481"/>
      <c r="BT16" s="481"/>
      <c r="BU16" s="481"/>
      <c r="BV16" s="481"/>
      <c r="BW16" s="481"/>
      <c r="BX16" s="481"/>
      <c r="BY16" s="481"/>
      <c r="BZ16" s="481"/>
      <c r="CA16" s="481"/>
      <c r="CB16" s="481"/>
      <c r="CC16" s="481"/>
      <c r="CD16" s="481"/>
      <c r="CE16" s="481"/>
      <c r="CF16" s="481"/>
      <c r="CG16" s="481"/>
      <c r="CH16" s="481"/>
      <c r="CI16" s="481"/>
      <c r="CJ16" s="481"/>
      <c r="CK16" s="481"/>
      <c r="CL16" s="481"/>
      <c r="CM16" s="481"/>
      <c r="CN16" s="481"/>
      <c r="CO16" s="481"/>
      <c r="CP16" s="481"/>
      <c r="CQ16" s="481"/>
      <c r="CR16" s="481"/>
      <c r="CS16" s="481"/>
      <c r="CT16" s="481"/>
      <c r="CU16" s="481"/>
      <c r="CV16" s="481"/>
      <c r="CW16" s="481"/>
      <c r="CX16" s="481"/>
      <c r="CY16" s="481"/>
      <c r="CZ16" s="481"/>
      <c r="DA16" s="481"/>
      <c r="DB16" s="481"/>
      <c r="DC16" s="481"/>
      <c r="DD16" s="481"/>
      <c r="DE16" s="481"/>
      <c r="DF16" s="481"/>
      <c r="DG16" s="481"/>
      <c r="DH16" s="481"/>
      <c r="DI16" s="481"/>
      <c r="DJ16" s="481"/>
      <c r="DK16" s="481"/>
      <c r="DL16" s="481"/>
      <c r="DM16" s="481"/>
      <c r="DN16" s="481"/>
      <c r="DO16" s="481"/>
      <c r="DP16" s="481"/>
      <c r="DQ16" s="481"/>
      <c r="DR16" s="481"/>
      <c r="DS16" s="481"/>
      <c r="DT16" s="481"/>
      <c r="DU16" s="481"/>
      <c r="DV16" s="481"/>
      <c r="DW16" s="481"/>
      <c r="DX16" s="481"/>
      <c r="DY16" s="481"/>
      <c r="DZ16" s="481"/>
      <c r="EA16" s="481"/>
      <c r="EB16" s="481"/>
    </row>
    <row r="17" spans="1:132" ht="16.5">
      <c r="A17" s="522">
        <v>1</v>
      </c>
      <c r="B17" s="487">
        <v>2</v>
      </c>
      <c r="C17" s="487">
        <v>3</v>
      </c>
      <c r="D17" s="132">
        <v>4</v>
      </c>
      <c r="E17" s="132">
        <v>5</v>
      </c>
      <c r="F17" s="132">
        <v>6</v>
      </c>
      <c r="G17" s="579">
        <v>7</v>
      </c>
      <c r="H17" s="226"/>
      <c r="I17" s="481"/>
      <c r="J17" s="481"/>
      <c r="K17" s="481"/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1"/>
      <c r="AH17" s="481"/>
      <c r="AI17" s="481"/>
      <c r="AJ17" s="481"/>
      <c r="AK17" s="481"/>
      <c r="AL17" s="481"/>
      <c r="AM17" s="481"/>
      <c r="AN17" s="481"/>
      <c r="AO17" s="481"/>
      <c r="AP17" s="481"/>
      <c r="AQ17" s="481"/>
      <c r="AR17" s="481"/>
      <c r="AS17" s="481"/>
      <c r="AT17" s="481"/>
      <c r="AU17" s="481"/>
      <c r="AV17" s="481"/>
      <c r="AW17" s="481"/>
      <c r="AX17" s="481"/>
      <c r="AY17" s="481"/>
      <c r="AZ17" s="481"/>
      <c r="BA17" s="481"/>
      <c r="BB17" s="481"/>
      <c r="BC17" s="481"/>
      <c r="BD17" s="481"/>
      <c r="BE17" s="481"/>
      <c r="BF17" s="481"/>
      <c r="BG17" s="481"/>
      <c r="BH17" s="481"/>
      <c r="BI17" s="481"/>
      <c r="BJ17" s="481"/>
      <c r="BK17" s="481"/>
      <c r="BL17" s="481"/>
      <c r="BM17" s="481"/>
      <c r="BN17" s="481"/>
      <c r="BO17" s="481"/>
      <c r="BP17" s="481"/>
      <c r="BQ17" s="481"/>
      <c r="BR17" s="481"/>
      <c r="BS17" s="481"/>
      <c r="BT17" s="481"/>
      <c r="BU17" s="481"/>
      <c r="BV17" s="481"/>
      <c r="BW17" s="481"/>
      <c r="BX17" s="481"/>
      <c r="BY17" s="481"/>
      <c r="BZ17" s="481"/>
      <c r="CA17" s="481"/>
      <c r="CB17" s="481"/>
      <c r="CC17" s="481"/>
      <c r="CD17" s="481"/>
      <c r="CE17" s="481"/>
      <c r="CF17" s="481"/>
      <c r="CG17" s="481"/>
      <c r="CH17" s="481"/>
      <c r="CI17" s="481"/>
      <c r="CJ17" s="481"/>
      <c r="CK17" s="481"/>
      <c r="CL17" s="481"/>
      <c r="CM17" s="481"/>
      <c r="CN17" s="481"/>
      <c r="CO17" s="481"/>
      <c r="CP17" s="481"/>
      <c r="CQ17" s="481"/>
      <c r="CR17" s="481"/>
      <c r="CS17" s="481"/>
      <c r="CT17" s="481"/>
      <c r="CU17" s="481"/>
      <c r="CV17" s="481"/>
      <c r="CW17" s="481"/>
      <c r="CX17" s="481"/>
      <c r="CY17" s="481"/>
      <c r="CZ17" s="481"/>
      <c r="DA17" s="481"/>
      <c r="DB17" s="481"/>
      <c r="DC17" s="481"/>
      <c r="DD17" s="481"/>
      <c r="DE17" s="481"/>
      <c r="DF17" s="481"/>
      <c r="DG17" s="481"/>
      <c r="DH17" s="481"/>
      <c r="DI17" s="481"/>
      <c r="DJ17" s="481"/>
      <c r="DK17" s="481"/>
      <c r="DL17" s="481"/>
      <c r="DM17" s="481"/>
      <c r="DN17" s="481"/>
      <c r="DO17" s="481"/>
      <c r="DP17" s="481"/>
      <c r="DQ17" s="481"/>
      <c r="DR17" s="481"/>
      <c r="DS17" s="481"/>
      <c r="DT17" s="481"/>
      <c r="DU17" s="481"/>
      <c r="DV17" s="481"/>
      <c r="DW17" s="481"/>
      <c r="DX17" s="481"/>
      <c r="DY17" s="481"/>
      <c r="DZ17" s="481"/>
      <c r="EA17" s="481"/>
      <c r="EB17" s="481"/>
    </row>
    <row r="18" spans="1:132" ht="16.5">
      <c r="A18" s="681" t="s">
        <v>124</v>
      </c>
      <c r="B18" s="682"/>
      <c r="C18" s="682"/>
      <c r="D18" s="682"/>
      <c r="E18" s="682"/>
      <c r="F18" s="683"/>
      <c r="G18" s="580"/>
      <c r="H18" s="226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  <c r="AG18" s="481"/>
      <c r="AH18" s="481"/>
      <c r="AI18" s="481"/>
      <c r="AJ18" s="481"/>
      <c r="AK18" s="481"/>
      <c r="AL18" s="481"/>
      <c r="AM18" s="481"/>
      <c r="AN18" s="481"/>
      <c r="AO18" s="481"/>
      <c r="AP18" s="481"/>
      <c r="AQ18" s="481"/>
      <c r="AR18" s="481"/>
      <c r="AS18" s="481"/>
      <c r="AT18" s="481"/>
      <c r="AU18" s="481"/>
      <c r="AV18" s="481"/>
      <c r="AW18" s="481"/>
      <c r="AX18" s="481"/>
      <c r="AY18" s="481"/>
      <c r="AZ18" s="481"/>
      <c r="BA18" s="481"/>
      <c r="BB18" s="481"/>
      <c r="BC18" s="481"/>
      <c r="BD18" s="481"/>
      <c r="BE18" s="481"/>
      <c r="BF18" s="481"/>
      <c r="BG18" s="481"/>
      <c r="BH18" s="481"/>
      <c r="BI18" s="481"/>
      <c r="BJ18" s="481"/>
      <c r="BK18" s="481"/>
      <c r="BL18" s="481"/>
      <c r="BM18" s="481"/>
      <c r="BN18" s="481"/>
      <c r="BO18" s="481"/>
      <c r="BP18" s="481"/>
      <c r="BQ18" s="481"/>
      <c r="BR18" s="481"/>
      <c r="BS18" s="481"/>
      <c r="BT18" s="481"/>
      <c r="BU18" s="481"/>
      <c r="BV18" s="481"/>
      <c r="BW18" s="481"/>
      <c r="BX18" s="481"/>
      <c r="BY18" s="481"/>
      <c r="BZ18" s="481"/>
      <c r="CA18" s="481"/>
      <c r="CB18" s="481"/>
      <c r="CC18" s="481"/>
      <c r="CD18" s="481"/>
      <c r="CE18" s="481"/>
      <c r="CF18" s="481"/>
      <c r="CG18" s="481"/>
      <c r="CH18" s="481"/>
      <c r="CI18" s="481"/>
      <c r="CJ18" s="481"/>
      <c r="CK18" s="481"/>
      <c r="CL18" s="481"/>
      <c r="CM18" s="481"/>
      <c r="CN18" s="481"/>
      <c r="CO18" s="481"/>
      <c r="CP18" s="481"/>
      <c r="CQ18" s="481"/>
      <c r="CR18" s="481"/>
      <c r="CS18" s="481"/>
      <c r="CT18" s="481"/>
      <c r="CU18" s="481"/>
      <c r="CV18" s="481"/>
      <c r="CW18" s="481"/>
      <c r="CX18" s="481"/>
      <c r="CY18" s="481"/>
      <c r="CZ18" s="481"/>
      <c r="DA18" s="481"/>
      <c r="DB18" s="481"/>
      <c r="DC18" s="481"/>
      <c r="DD18" s="481"/>
      <c r="DE18" s="481"/>
      <c r="DF18" s="481"/>
      <c r="DG18" s="481"/>
      <c r="DH18" s="481"/>
      <c r="DI18" s="481"/>
      <c r="DJ18" s="481"/>
      <c r="DK18" s="481"/>
      <c r="DL18" s="481"/>
      <c r="DM18" s="481"/>
      <c r="DN18" s="481"/>
      <c r="DO18" s="481"/>
      <c r="DP18" s="481"/>
      <c r="DQ18" s="481"/>
      <c r="DR18" s="481"/>
      <c r="DS18" s="481"/>
      <c r="DT18" s="481"/>
      <c r="DU18" s="481"/>
      <c r="DV18" s="481"/>
      <c r="DW18" s="481"/>
      <c r="DX18" s="481"/>
      <c r="DY18" s="481"/>
      <c r="DZ18" s="481"/>
      <c r="EA18" s="481"/>
      <c r="EB18" s="481"/>
    </row>
    <row r="19" spans="1:132" s="480" customFormat="1" ht="16.5">
      <c r="A19" s="517" t="s">
        <v>996</v>
      </c>
      <c r="B19" s="488" t="s">
        <v>997</v>
      </c>
      <c r="C19" s="489" t="s">
        <v>13</v>
      </c>
      <c r="D19" s="495" t="s">
        <v>51</v>
      </c>
      <c r="E19" s="510">
        <v>4000</v>
      </c>
      <c r="F19" s="537">
        <v>20</v>
      </c>
      <c r="G19" s="330">
        <f>E19*F19</f>
        <v>80000</v>
      </c>
      <c r="H19" s="226"/>
    </row>
    <row r="20" spans="1:132" s="480" customFormat="1" ht="16.5">
      <c r="A20" s="581" t="s">
        <v>913</v>
      </c>
      <c r="B20" s="490" t="s">
        <v>884</v>
      </c>
      <c r="C20" s="489" t="s">
        <v>13</v>
      </c>
      <c r="D20" s="533" t="s">
        <v>58</v>
      </c>
      <c r="E20" s="496">
        <v>3000</v>
      </c>
      <c r="F20" s="496">
        <v>5</v>
      </c>
      <c r="G20" s="330">
        <f t="shared" ref="G20:G79" si="0">E20*F20</f>
        <v>15000</v>
      </c>
      <c r="H20" s="226"/>
    </row>
    <row r="21" spans="1:132" s="480" customFormat="1" ht="16.5">
      <c r="A21" s="13" t="s">
        <v>60</v>
      </c>
      <c r="B21" s="488" t="s">
        <v>137</v>
      </c>
      <c r="C21" s="489" t="s">
        <v>13</v>
      </c>
      <c r="D21" s="495" t="s">
        <v>62</v>
      </c>
      <c r="E21" s="496">
        <v>200</v>
      </c>
      <c r="F21" s="496">
        <v>400</v>
      </c>
      <c r="G21" s="330">
        <f>E21*F21</f>
        <v>80000</v>
      </c>
      <c r="H21" s="226"/>
    </row>
    <row r="22" spans="1:132" s="483" customFormat="1" ht="16.5">
      <c r="A22" s="13" t="s">
        <v>63</v>
      </c>
      <c r="B22" s="488" t="s">
        <v>1468</v>
      </c>
      <c r="C22" s="489" t="s">
        <v>13</v>
      </c>
      <c r="D22" s="495" t="s">
        <v>62</v>
      </c>
      <c r="E22" s="510">
        <v>180</v>
      </c>
      <c r="F22" s="510">
        <v>150</v>
      </c>
      <c r="G22" s="330">
        <f>E22*F22</f>
        <v>27000</v>
      </c>
      <c r="H22" s="552"/>
    </row>
    <row r="23" spans="1:132" s="483" customFormat="1" ht="16.5">
      <c r="A23" s="13" t="s">
        <v>206</v>
      </c>
      <c r="B23" s="488" t="s">
        <v>1707</v>
      </c>
      <c r="C23" s="489" t="s">
        <v>13</v>
      </c>
      <c r="D23" s="582" t="s">
        <v>25</v>
      </c>
      <c r="E23" s="510">
        <v>350</v>
      </c>
      <c r="F23" s="510">
        <v>500</v>
      </c>
      <c r="G23" s="330">
        <f>E23*F23</f>
        <v>175000</v>
      </c>
      <c r="H23" s="552"/>
    </row>
    <row r="24" spans="1:132" s="483" customFormat="1" ht="16.5">
      <c r="A24" s="13" t="s">
        <v>207</v>
      </c>
      <c r="B24" s="488" t="s">
        <v>406</v>
      </c>
      <c r="C24" s="489" t="s">
        <v>13</v>
      </c>
      <c r="D24" s="582" t="s">
        <v>25</v>
      </c>
      <c r="E24" s="583">
        <v>600</v>
      </c>
      <c r="F24" s="510">
        <v>20</v>
      </c>
      <c r="G24" s="330">
        <f t="shared" si="0"/>
        <v>12000</v>
      </c>
      <c r="H24" s="552"/>
    </row>
    <row r="25" spans="1:132" s="485" customFormat="1" ht="16.5">
      <c r="A25" s="13">
        <v>19721200</v>
      </c>
      <c r="B25" s="488" t="s">
        <v>896</v>
      </c>
      <c r="C25" s="489" t="s">
        <v>13</v>
      </c>
      <c r="D25" s="582" t="s">
        <v>51</v>
      </c>
      <c r="E25" s="496">
        <v>3000</v>
      </c>
      <c r="F25" s="496">
        <v>5</v>
      </c>
      <c r="G25" s="330">
        <f t="shared" si="0"/>
        <v>15000</v>
      </c>
      <c r="H25" s="226"/>
      <c r="I25" s="479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8"/>
      <c r="AL25" s="478"/>
      <c r="AM25" s="478"/>
      <c r="AN25" s="478"/>
      <c r="AO25" s="478"/>
      <c r="AP25" s="478"/>
      <c r="AQ25" s="478"/>
      <c r="AR25" s="478"/>
      <c r="AS25" s="478"/>
      <c r="AT25" s="478"/>
      <c r="AU25" s="478"/>
      <c r="AV25" s="478"/>
      <c r="AW25" s="478"/>
      <c r="AX25" s="478"/>
      <c r="AY25" s="478"/>
      <c r="AZ25" s="478"/>
      <c r="BA25" s="478"/>
      <c r="BB25" s="478"/>
      <c r="BC25" s="478"/>
      <c r="BD25" s="478"/>
      <c r="BE25" s="478"/>
      <c r="BF25" s="478"/>
      <c r="BG25" s="478"/>
      <c r="BH25" s="478"/>
      <c r="BI25" s="478"/>
      <c r="BJ25" s="478"/>
      <c r="BK25" s="478"/>
      <c r="BL25" s="478"/>
      <c r="BM25" s="478"/>
      <c r="BN25" s="478"/>
      <c r="BO25" s="478"/>
      <c r="BP25" s="478"/>
      <c r="BQ25" s="478"/>
      <c r="BR25" s="478"/>
      <c r="BS25" s="478"/>
      <c r="BT25" s="478"/>
      <c r="BU25" s="478"/>
      <c r="BV25" s="478"/>
      <c r="BW25" s="478"/>
      <c r="BX25" s="478"/>
      <c r="BY25" s="478"/>
      <c r="BZ25" s="478"/>
      <c r="CA25" s="478"/>
      <c r="CB25" s="478"/>
      <c r="CC25" s="478"/>
      <c r="CD25" s="478"/>
      <c r="CE25" s="478"/>
      <c r="CF25" s="478"/>
      <c r="CG25" s="478"/>
      <c r="CH25" s="478"/>
      <c r="CI25" s="478"/>
      <c r="CJ25" s="478"/>
      <c r="CK25" s="478"/>
      <c r="CL25" s="478"/>
      <c r="CM25" s="478"/>
      <c r="CN25" s="478"/>
      <c r="CO25" s="478"/>
      <c r="CP25" s="478"/>
      <c r="CQ25" s="478"/>
      <c r="CR25" s="478"/>
      <c r="CS25" s="478"/>
      <c r="CT25" s="478"/>
      <c r="CU25" s="478"/>
      <c r="CV25" s="478"/>
      <c r="CW25" s="478"/>
      <c r="CX25" s="478"/>
      <c r="CY25" s="478"/>
      <c r="CZ25" s="478"/>
      <c r="DA25" s="478"/>
      <c r="DB25" s="478"/>
      <c r="DC25" s="478"/>
      <c r="DD25" s="478"/>
      <c r="DE25" s="478"/>
      <c r="DF25" s="478"/>
      <c r="DG25" s="478"/>
      <c r="DH25" s="478"/>
      <c r="DI25" s="484"/>
    </row>
    <row r="26" spans="1:132" s="478" customFormat="1" ht="16.5" customHeight="1">
      <c r="A26" s="13">
        <v>22111110</v>
      </c>
      <c r="B26" s="488" t="s">
        <v>122</v>
      </c>
      <c r="C26" s="489" t="s">
        <v>13</v>
      </c>
      <c r="D26" s="495" t="s">
        <v>25</v>
      </c>
      <c r="E26" s="510">
        <v>20000</v>
      </c>
      <c r="F26" s="510">
        <v>10</v>
      </c>
      <c r="G26" s="330">
        <f t="shared" si="0"/>
        <v>200000</v>
      </c>
      <c r="H26" s="226"/>
    </row>
    <row r="27" spans="1:132" s="478" customFormat="1" ht="16.5">
      <c r="A27" s="13">
        <v>22120000</v>
      </c>
      <c r="B27" s="488" t="s">
        <v>24</v>
      </c>
      <c r="C27" s="489" t="s">
        <v>13</v>
      </c>
      <c r="D27" s="495" t="s">
        <v>25</v>
      </c>
      <c r="E27" s="510">
        <v>3200</v>
      </c>
      <c r="F27" s="510">
        <v>250</v>
      </c>
      <c r="G27" s="330">
        <f t="shared" si="0"/>
        <v>800000</v>
      </c>
      <c r="H27" s="226"/>
    </row>
    <row r="28" spans="1:132" s="478" customFormat="1" ht="16.5">
      <c r="A28" s="13">
        <v>22211200</v>
      </c>
      <c r="B28" s="488" t="s">
        <v>1242</v>
      </c>
      <c r="C28" s="489" t="s">
        <v>13</v>
      </c>
      <c r="D28" s="495" t="s">
        <v>25</v>
      </c>
      <c r="E28" s="510">
        <v>260</v>
      </c>
      <c r="F28" s="510">
        <v>3000</v>
      </c>
      <c r="G28" s="330">
        <f t="shared" si="0"/>
        <v>780000</v>
      </c>
      <c r="H28" s="226"/>
    </row>
    <row r="29" spans="1:132" s="478" customFormat="1" ht="16.5">
      <c r="A29" s="13" t="s">
        <v>64</v>
      </c>
      <c r="B29" s="488" t="s">
        <v>1005</v>
      </c>
      <c r="C29" s="489" t="s">
        <v>13</v>
      </c>
      <c r="D29" s="495" t="s">
        <v>25</v>
      </c>
      <c r="E29" s="510">
        <v>2700</v>
      </c>
      <c r="F29" s="569">
        <v>374</v>
      </c>
      <c r="G29" s="330">
        <f t="shared" si="0"/>
        <v>1009800</v>
      </c>
      <c r="H29" s="226"/>
    </row>
    <row r="30" spans="1:132" s="478" customFormat="1" ht="15.75" customHeight="1">
      <c r="A30" s="13" t="s">
        <v>66</v>
      </c>
      <c r="B30" s="488" t="s">
        <v>1742</v>
      </c>
      <c r="C30" s="489" t="s">
        <v>13</v>
      </c>
      <c r="D30" s="495" t="s">
        <v>25</v>
      </c>
      <c r="E30" s="510">
        <v>1200</v>
      </c>
      <c r="F30" s="510">
        <v>500</v>
      </c>
      <c r="G30" s="330">
        <f t="shared" si="0"/>
        <v>600000</v>
      </c>
      <c r="H30" s="226"/>
    </row>
    <row r="31" spans="1:132" s="478" customFormat="1" ht="16.5">
      <c r="A31" s="517" t="s">
        <v>1007</v>
      </c>
      <c r="B31" s="488" t="s">
        <v>1008</v>
      </c>
      <c r="C31" s="489" t="s">
        <v>13</v>
      </c>
      <c r="D31" s="584" t="s">
        <v>51</v>
      </c>
      <c r="E31" s="510">
        <v>300</v>
      </c>
      <c r="F31" s="496">
        <v>150</v>
      </c>
      <c r="G31" s="330">
        <f t="shared" si="0"/>
        <v>45000</v>
      </c>
      <c r="H31" s="226"/>
    </row>
    <row r="32" spans="1:132" s="478" customFormat="1" ht="16.5">
      <c r="A32" s="13">
        <v>24911500</v>
      </c>
      <c r="B32" s="488" t="s">
        <v>1710</v>
      </c>
      <c r="C32" s="489" t="s">
        <v>13</v>
      </c>
      <c r="D32" s="495" t="s">
        <v>25</v>
      </c>
      <c r="E32" s="496">
        <v>2000</v>
      </c>
      <c r="F32" s="496">
        <v>10</v>
      </c>
      <c r="G32" s="330">
        <f t="shared" si="0"/>
        <v>20000</v>
      </c>
      <c r="H32" s="226"/>
    </row>
    <row r="33" spans="1:8" s="478" customFormat="1" ht="17.25" customHeight="1">
      <c r="A33" s="13">
        <v>24951580</v>
      </c>
      <c r="B33" s="13" t="s">
        <v>1628</v>
      </c>
      <c r="C33" s="495" t="s">
        <v>13</v>
      </c>
      <c r="D33" s="495" t="s">
        <v>25</v>
      </c>
      <c r="E33" s="496">
        <v>1800</v>
      </c>
      <c r="F33" s="496">
        <v>5</v>
      </c>
      <c r="G33" s="330">
        <f t="shared" si="0"/>
        <v>9000</v>
      </c>
      <c r="H33" s="226"/>
    </row>
    <row r="34" spans="1:8" s="478" customFormat="1" ht="16.5">
      <c r="A34" s="13">
        <v>30192232</v>
      </c>
      <c r="B34" s="488" t="s">
        <v>1009</v>
      </c>
      <c r="C34" s="489" t="s">
        <v>13</v>
      </c>
      <c r="D34" s="495" t="s">
        <v>25</v>
      </c>
      <c r="E34" s="510">
        <v>500</v>
      </c>
      <c r="F34" s="510">
        <v>40</v>
      </c>
      <c r="G34" s="330">
        <f t="shared" si="0"/>
        <v>20000</v>
      </c>
      <c r="H34" s="226"/>
    </row>
    <row r="35" spans="1:8" s="478" customFormat="1" ht="16.5">
      <c r="A35" s="13" t="s">
        <v>902</v>
      </c>
      <c r="B35" s="488" t="s">
        <v>903</v>
      </c>
      <c r="C35" s="489" t="s">
        <v>13</v>
      </c>
      <c r="D35" s="495" t="s">
        <v>25</v>
      </c>
      <c r="E35" s="510">
        <v>12000</v>
      </c>
      <c r="F35" s="537">
        <v>4</v>
      </c>
      <c r="G35" s="330">
        <f t="shared" si="0"/>
        <v>48000</v>
      </c>
      <c r="H35" s="226"/>
    </row>
    <row r="36" spans="1:8" s="478" customFormat="1" ht="16.5">
      <c r="A36" s="13" t="s">
        <v>910</v>
      </c>
      <c r="B36" s="488" t="s">
        <v>938</v>
      </c>
      <c r="C36" s="489" t="s">
        <v>13</v>
      </c>
      <c r="D36" s="495" t="s">
        <v>25</v>
      </c>
      <c r="E36" s="510">
        <v>12000</v>
      </c>
      <c r="F36" s="537">
        <v>2</v>
      </c>
      <c r="G36" s="330">
        <f t="shared" si="0"/>
        <v>24000</v>
      </c>
      <c r="H36" s="226"/>
    </row>
    <row r="37" spans="1:8" s="478" customFormat="1" ht="16.5">
      <c r="A37" s="13" t="s">
        <v>939</v>
      </c>
      <c r="B37" s="488" t="s">
        <v>904</v>
      </c>
      <c r="C37" s="489" t="s">
        <v>13</v>
      </c>
      <c r="D37" s="495" t="s">
        <v>25</v>
      </c>
      <c r="E37" s="510">
        <v>10000</v>
      </c>
      <c r="F37" s="537">
        <v>4</v>
      </c>
      <c r="G37" s="330">
        <f t="shared" si="0"/>
        <v>40000</v>
      </c>
      <c r="H37" s="226"/>
    </row>
    <row r="38" spans="1:8" s="478" customFormat="1" ht="16.5">
      <c r="A38" s="13" t="s">
        <v>1630</v>
      </c>
      <c r="B38" s="488" t="s">
        <v>1631</v>
      </c>
      <c r="C38" s="489" t="s">
        <v>13</v>
      </c>
      <c r="D38" s="495" t="s">
        <v>25</v>
      </c>
      <c r="E38" s="510">
        <v>15000</v>
      </c>
      <c r="F38" s="537">
        <v>2</v>
      </c>
      <c r="G38" s="330">
        <f t="shared" si="0"/>
        <v>30000</v>
      </c>
      <c r="H38" s="226"/>
    </row>
    <row r="39" spans="1:8" s="478" customFormat="1" ht="24.95" customHeight="1">
      <c r="A39" s="13">
        <v>30197234</v>
      </c>
      <c r="B39" s="488" t="s">
        <v>907</v>
      </c>
      <c r="C39" s="489" t="s">
        <v>13</v>
      </c>
      <c r="D39" s="495" t="s">
        <v>25</v>
      </c>
      <c r="E39" s="510">
        <v>500</v>
      </c>
      <c r="F39" s="510">
        <v>15</v>
      </c>
      <c r="G39" s="331">
        <f>E39*F39</f>
        <v>7500</v>
      </c>
      <c r="H39" s="226"/>
    </row>
    <row r="40" spans="1:8" s="478" customFormat="1" ht="17.100000000000001" customHeight="1">
      <c r="A40" s="13">
        <v>30197235</v>
      </c>
      <c r="B40" s="488" t="s">
        <v>1634</v>
      </c>
      <c r="C40" s="489" t="s">
        <v>13</v>
      </c>
      <c r="D40" s="495" t="s">
        <v>25</v>
      </c>
      <c r="E40" s="510">
        <v>500</v>
      </c>
      <c r="F40" s="510">
        <v>70</v>
      </c>
      <c r="G40" s="331">
        <f>E40*F40</f>
        <v>35000</v>
      </c>
      <c r="H40" s="226"/>
    </row>
    <row r="41" spans="1:8" s="478" customFormat="1" ht="17.100000000000001" customHeight="1">
      <c r="A41" s="13" t="s">
        <v>1568</v>
      </c>
      <c r="B41" s="488" t="s">
        <v>915</v>
      </c>
      <c r="C41" s="489" t="s">
        <v>13</v>
      </c>
      <c r="D41" s="495" t="s">
        <v>25</v>
      </c>
      <c r="E41" s="510">
        <v>500</v>
      </c>
      <c r="F41" s="510">
        <v>24</v>
      </c>
      <c r="G41" s="331">
        <f>E41*F41</f>
        <v>12000</v>
      </c>
      <c r="H41" s="226"/>
    </row>
    <row r="42" spans="1:8" s="478" customFormat="1" ht="17.100000000000001" customHeight="1">
      <c r="A42" s="497" t="s">
        <v>1604</v>
      </c>
      <c r="B42" s="498" t="s">
        <v>1723</v>
      </c>
      <c r="C42" s="489" t="s">
        <v>13</v>
      </c>
      <c r="D42" s="493" t="s">
        <v>25</v>
      </c>
      <c r="E42" s="494">
        <v>300</v>
      </c>
      <c r="F42" s="500">
        <v>20</v>
      </c>
      <c r="G42" s="501">
        <f t="shared" ref="G42" si="1">+F42*E42</f>
        <v>6000</v>
      </c>
      <c r="H42" s="226"/>
    </row>
    <row r="43" spans="1:8" s="478" customFormat="1" ht="17.100000000000001" customHeight="1">
      <c r="A43" s="13">
        <v>30197231</v>
      </c>
      <c r="B43" s="502" t="s">
        <v>882</v>
      </c>
      <c r="C43" s="489" t="s">
        <v>13</v>
      </c>
      <c r="D43" s="510" t="s">
        <v>25</v>
      </c>
      <c r="E43" s="510">
        <v>15</v>
      </c>
      <c r="F43" s="510">
        <v>4000</v>
      </c>
      <c r="G43" s="331">
        <f>E43*F43</f>
        <v>60000</v>
      </c>
      <c r="H43" s="226"/>
    </row>
    <row r="44" spans="1:8" s="478" customFormat="1" ht="17.100000000000001" customHeight="1">
      <c r="A44" s="13">
        <v>30192128</v>
      </c>
      <c r="B44" s="488" t="s">
        <v>874</v>
      </c>
      <c r="C44" s="489" t="s">
        <v>13</v>
      </c>
      <c r="D44" s="510" t="s">
        <v>25</v>
      </c>
      <c r="E44" s="510">
        <v>800</v>
      </c>
      <c r="F44" s="510">
        <v>20</v>
      </c>
      <c r="G44" s="331">
        <f t="shared" si="0"/>
        <v>16000</v>
      </c>
      <c r="H44" s="226"/>
    </row>
    <row r="45" spans="1:8" s="478" customFormat="1" ht="17.100000000000001" customHeight="1">
      <c r="A45" s="13">
        <v>39541140</v>
      </c>
      <c r="B45" s="488" t="s">
        <v>1011</v>
      </c>
      <c r="C45" s="489" t="s">
        <v>13</v>
      </c>
      <c r="D45" s="510" t="s">
        <v>91</v>
      </c>
      <c r="E45" s="510">
        <v>600</v>
      </c>
      <c r="F45" s="510">
        <v>12</v>
      </c>
      <c r="G45" s="331">
        <f t="shared" si="0"/>
        <v>7200</v>
      </c>
      <c r="H45" s="226"/>
    </row>
    <row r="46" spans="1:8" s="478" customFormat="1" ht="17.100000000000001" customHeight="1">
      <c r="A46" s="497" t="s">
        <v>1569</v>
      </c>
      <c r="B46" s="503" t="s">
        <v>1629</v>
      </c>
      <c r="C46" s="489" t="s">
        <v>13</v>
      </c>
      <c r="D46" s="493" t="s">
        <v>25</v>
      </c>
      <c r="E46" s="494">
        <v>420</v>
      </c>
      <c r="F46" s="500">
        <v>20</v>
      </c>
      <c r="G46" s="501">
        <f t="shared" ref="G46" si="2">+F46*E46</f>
        <v>8400</v>
      </c>
      <c r="H46" s="226"/>
    </row>
    <row r="47" spans="1:8" s="478" customFormat="1" ht="17.100000000000001" customHeight="1">
      <c r="A47" s="13">
        <v>30197643</v>
      </c>
      <c r="B47" s="488" t="s">
        <v>1243</v>
      </c>
      <c r="C47" s="489" t="s">
        <v>13</v>
      </c>
      <c r="D47" s="510" t="s">
        <v>51</v>
      </c>
      <c r="E47" s="510">
        <v>3000</v>
      </c>
      <c r="F47" s="510">
        <v>5</v>
      </c>
      <c r="G47" s="331">
        <f t="shared" si="0"/>
        <v>15000</v>
      </c>
      <c r="H47" s="226"/>
    </row>
    <row r="48" spans="1:8" s="478" customFormat="1" ht="17.100000000000001" customHeight="1">
      <c r="A48" s="13">
        <v>30197623</v>
      </c>
      <c r="B48" s="488" t="s">
        <v>1244</v>
      </c>
      <c r="C48" s="489" t="s">
        <v>13</v>
      </c>
      <c r="D48" s="510" t="s">
        <v>51</v>
      </c>
      <c r="E48" s="510">
        <v>2500</v>
      </c>
      <c r="F48" s="510">
        <v>5</v>
      </c>
      <c r="G48" s="331">
        <f t="shared" si="0"/>
        <v>12500</v>
      </c>
      <c r="H48" s="226"/>
    </row>
    <row r="49" spans="1:8" s="478" customFormat="1" ht="17.100000000000001" customHeight="1">
      <c r="A49" s="13">
        <v>30192210</v>
      </c>
      <c r="B49" s="488" t="s">
        <v>985</v>
      </c>
      <c r="C49" s="489" t="s">
        <v>13</v>
      </c>
      <c r="D49" s="495" t="s">
        <v>25</v>
      </c>
      <c r="E49" s="510">
        <v>600</v>
      </c>
      <c r="F49" s="510">
        <v>120</v>
      </c>
      <c r="G49" s="330">
        <f t="shared" si="0"/>
        <v>72000</v>
      </c>
      <c r="H49" s="226"/>
    </row>
    <row r="50" spans="1:8" s="478" customFormat="1" ht="17.100000000000001" customHeight="1">
      <c r="A50" s="13">
        <v>30192220</v>
      </c>
      <c r="B50" s="488" t="s">
        <v>986</v>
      </c>
      <c r="C50" s="489" t="s">
        <v>13</v>
      </c>
      <c r="D50" s="495" t="s">
        <v>25</v>
      </c>
      <c r="E50" s="510">
        <v>100</v>
      </c>
      <c r="F50" s="510">
        <v>120</v>
      </c>
      <c r="G50" s="330">
        <f t="shared" si="0"/>
        <v>12000</v>
      </c>
      <c r="H50" s="226"/>
    </row>
    <row r="51" spans="1:8" s="478" customFormat="1" ht="17.100000000000001" customHeight="1">
      <c r="A51" s="13">
        <v>30197331</v>
      </c>
      <c r="B51" s="502" t="s">
        <v>864</v>
      </c>
      <c r="C51" s="489" t="s">
        <v>13</v>
      </c>
      <c r="D51" s="495" t="s">
        <v>25</v>
      </c>
      <c r="E51" s="510">
        <v>4000</v>
      </c>
      <c r="F51" s="510">
        <v>5</v>
      </c>
      <c r="G51" s="330">
        <f t="shared" si="0"/>
        <v>20000</v>
      </c>
      <c r="H51" s="226"/>
    </row>
    <row r="52" spans="1:8" s="478" customFormat="1" ht="17.100000000000001" customHeight="1">
      <c r="A52" s="13" t="s">
        <v>1013</v>
      </c>
      <c r="B52" s="488" t="s">
        <v>1635</v>
      </c>
      <c r="C52" s="489" t="s">
        <v>13</v>
      </c>
      <c r="D52" s="495" t="s">
        <v>25</v>
      </c>
      <c r="E52" s="510">
        <v>500</v>
      </c>
      <c r="F52" s="510">
        <v>10</v>
      </c>
      <c r="G52" s="330">
        <f t="shared" si="0"/>
        <v>5000</v>
      </c>
      <c r="H52" s="226"/>
    </row>
    <row r="53" spans="1:8" s="478" customFormat="1" ht="17.100000000000001" customHeight="1">
      <c r="A53" s="13" t="s">
        <v>1015</v>
      </c>
      <c r="B53" s="488" t="s">
        <v>1636</v>
      </c>
      <c r="C53" s="489" t="s">
        <v>13</v>
      </c>
      <c r="D53" s="495" t="s">
        <v>25</v>
      </c>
      <c r="E53" s="510">
        <v>3000</v>
      </c>
      <c r="F53" s="510">
        <v>10</v>
      </c>
      <c r="G53" s="330">
        <f>E53*F53</f>
        <v>30000</v>
      </c>
      <c r="H53" s="226"/>
    </row>
    <row r="54" spans="1:8" s="478" customFormat="1" ht="17.100000000000001" customHeight="1">
      <c r="A54" s="13">
        <v>30197323</v>
      </c>
      <c r="B54" s="488" t="s">
        <v>1637</v>
      </c>
      <c r="C54" s="489" t="s">
        <v>13</v>
      </c>
      <c r="D54" s="495" t="s">
        <v>25</v>
      </c>
      <c r="E54" s="510">
        <v>15000</v>
      </c>
      <c r="F54" s="510">
        <v>1</v>
      </c>
      <c r="G54" s="330">
        <f>E54*F54</f>
        <v>15000</v>
      </c>
      <c r="H54" s="226"/>
    </row>
    <row r="55" spans="1:8" s="478" customFormat="1" ht="17.100000000000001" customHeight="1">
      <c r="A55" s="13">
        <v>30197112</v>
      </c>
      <c r="B55" s="488" t="s">
        <v>329</v>
      </c>
      <c r="C55" s="489" t="s">
        <v>13</v>
      </c>
      <c r="D55" s="495" t="s">
        <v>54</v>
      </c>
      <c r="E55" s="510">
        <v>170</v>
      </c>
      <c r="F55" s="510">
        <v>150</v>
      </c>
      <c r="G55" s="330">
        <f t="shared" si="0"/>
        <v>25500</v>
      </c>
      <c r="H55" s="226"/>
    </row>
    <row r="56" spans="1:8" s="478" customFormat="1" ht="17.100000000000001" customHeight="1">
      <c r="A56" s="13">
        <v>30197100</v>
      </c>
      <c r="B56" s="488" t="s">
        <v>330</v>
      </c>
      <c r="C56" s="489" t="s">
        <v>13</v>
      </c>
      <c r="D56" s="495" t="s">
        <v>54</v>
      </c>
      <c r="E56" s="510">
        <v>650</v>
      </c>
      <c r="F56" s="510">
        <v>10</v>
      </c>
      <c r="G56" s="330">
        <f t="shared" si="0"/>
        <v>6500</v>
      </c>
      <c r="H56" s="226"/>
    </row>
    <row r="57" spans="1:8" s="478" customFormat="1" ht="17.100000000000001" customHeight="1">
      <c r="A57" s="585">
        <v>30192780</v>
      </c>
      <c r="B57" s="490" t="s">
        <v>877</v>
      </c>
      <c r="C57" s="489" t="s">
        <v>13</v>
      </c>
      <c r="D57" s="495" t="s">
        <v>25</v>
      </c>
      <c r="E57" s="510">
        <v>200</v>
      </c>
      <c r="F57" s="510">
        <v>50</v>
      </c>
      <c r="G57" s="330">
        <f t="shared" si="0"/>
        <v>10000</v>
      </c>
      <c r="H57" s="226"/>
    </row>
    <row r="58" spans="1:8" s="478" customFormat="1" ht="17.100000000000001" customHeight="1">
      <c r="A58" s="585">
        <v>30192111</v>
      </c>
      <c r="B58" s="490" t="s">
        <v>876</v>
      </c>
      <c r="C58" s="489" t="s">
        <v>13</v>
      </c>
      <c r="D58" s="495" t="s">
        <v>25</v>
      </c>
      <c r="E58" s="510">
        <v>700</v>
      </c>
      <c r="F58" s="510">
        <v>2</v>
      </c>
      <c r="G58" s="330">
        <f t="shared" si="0"/>
        <v>1400</v>
      </c>
      <c r="H58" s="226"/>
    </row>
    <row r="59" spans="1:8" s="478" customFormat="1" ht="24.95" customHeight="1">
      <c r="A59" s="586" t="s">
        <v>1018</v>
      </c>
      <c r="B59" s="488" t="s">
        <v>1711</v>
      </c>
      <c r="C59" s="489" t="s">
        <v>13</v>
      </c>
      <c r="D59" s="495" t="s">
        <v>25</v>
      </c>
      <c r="E59" s="510">
        <v>1200</v>
      </c>
      <c r="F59" s="510">
        <v>10</v>
      </c>
      <c r="G59" s="330">
        <f t="shared" si="0"/>
        <v>12000</v>
      </c>
      <c r="H59" s="226"/>
    </row>
    <row r="60" spans="1:8" s="478" customFormat="1" ht="17.100000000000001" customHeight="1">
      <c r="A60" s="586" t="s">
        <v>1020</v>
      </c>
      <c r="B60" s="488" t="s">
        <v>1712</v>
      </c>
      <c r="C60" s="489" t="s">
        <v>13</v>
      </c>
      <c r="D60" s="495" t="s">
        <v>25</v>
      </c>
      <c r="E60" s="510">
        <v>5000</v>
      </c>
      <c r="F60" s="510">
        <v>4</v>
      </c>
      <c r="G60" s="330">
        <f t="shared" si="0"/>
        <v>20000</v>
      </c>
      <c r="H60" s="226"/>
    </row>
    <row r="61" spans="1:8" s="478" customFormat="1" ht="17.100000000000001" customHeight="1">
      <c r="A61" s="13">
        <v>30197621</v>
      </c>
      <c r="B61" s="488" t="s">
        <v>982</v>
      </c>
      <c r="C61" s="489" t="s">
        <v>13</v>
      </c>
      <c r="D61" s="495" t="s">
        <v>51</v>
      </c>
      <c r="E61" s="510">
        <v>2300</v>
      </c>
      <c r="F61" s="510">
        <v>30</v>
      </c>
      <c r="G61" s="330">
        <f t="shared" si="0"/>
        <v>69000</v>
      </c>
      <c r="H61" s="226"/>
    </row>
    <row r="62" spans="1:8" s="478" customFormat="1" ht="17.100000000000001" customHeight="1">
      <c r="A62" s="507" t="s">
        <v>1021</v>
      </c>
      <c r="B62" s="504" t="s">
        <v>1022</v>
      </c>
      <c r="C62" s="489" t="s">
        <v>13</v>
      </c>
      <c r="D62" s="495" t="s">
        <v>51</v>
      </c>
      <c r="E62" s="510">
        <v>3500</v>
      </c>
      <c r="F62" s="510">
        <v>5</v>
      </c>
      <c r="G62" s="330">
        <f t="shared" si="0"/>
        <v>17500</v>
      </c>
      <c r="H62" s="226"/>
    </row>
    <row r="63" spans="1:8" s="478" customFormat="1" ht="17.100000000000001" customHeight="1">
      <c r="A63" s="507">
        <v>30199431</v>
      </c>
      <c r="B63" s="504" t="s">
        <v>1638</v>
      </c>
      <c r="C63" s="489" t="s">
        <v>13</v>
      </c>
      <c r="D63" s="500" t="s">
        <v>54</v>
      </c>
      <c r="E63" s="500">
        <v>600</v>
      </c>
      <c r="F63" s="500">
        <v>100</v>
      </c>
      <c r="G63" s="501">
        <f t="shared" ref="G63" si="3">+F63*E63</f>
        <v>60000</v>
      </c>
      <c r="H63" s="226"/>
    </row>
    <row r="64" spans="1:8" s="478" customFormat="1" ht="17.100000000000001" customHeight="1">
      <c r="A64" s="13">
        <v>30199420</v>
      </c>
      <c r="B64" s="488" t="s">
        <v>1713</v>
      </c>
      <c r="C64" s="489" t="s">
        <v>13</v>
      </c>
      <c r="D64" s="495" t="s">
        <v>25</v>
      </c>
      <c r="E64" s="510">
        <v>1500</v>
      </c>
      <c r="F64" s="510">
        <v>20</v>
      </c>
      <c r="G64" s="330">
        <f t="shared" si="0"/>
        <v>30000</v>
      </c>
      <c r="H64" s="226"/>
    </row>
    <row r="65" spans="1:8" s="478" customFormat="1" ht="24.95" customHeight="1">
      <c r="A65" s="507" t="s">
        <v>1026</v>
      </c>
      <c r="B65" s="504" t="s">
        <v>1027</v>
      </c>
      <c r="C65" s="489" t="s">
        <v>13</v>
      </c>
      <c r="D65" s="495" t="s">
        <v>25</v>
      </c>
      <c r="E65" s="510">
        <v>1200</v>
      </c>
      <c r="F65" s="523">
        <v>12</v>
      </c>
      <c r="G65" s="330">
        <f t="shared" si="0"/>
        <v>14400</v>
      </c>
      <c r="H65" s="226"/>
    </row>
    <row r="66" spans="1:8" s="478" customFormat="1" ht="17.100000000000001" customHeight="1">
      <c r="A66" s="13">
        <v>30192720</v>
      </c>
      <c r="B66" s="488" t="s">
        <v>133</v>
      </c>
      <c r="C66" s="489" t="s">
        <v>13</v>
      </c>
      <c r="D66" s="533" t="s">
        <v>25</v>
      </c>
      <c r="E66" s="510">
        <v>300</v>
      </c>
      <c r="F66" s="523">
        <v>120</v>
      </c>
      <c r="G66" s="330">
        <f t="shared" si="0"/>
        <v>36000</v>
      </c>
      <c r="H66" s="226"/>
    </row>
    <row r="67" spans="1:8" s="478" customFormat="1" ht="17.100000000000001" customHeight="1">
      <c r="A67" s="14">
        <v>30192133</v>
      </c>
      <c r="B67" s="506" t="s">
        <v>1602</v>
      </c>
      <c r="C67" s="489" t="s">
        <v>13</v>
      </c>
      <c r="D67" s="533" t="s">
        <v>25</v>
      </c>
      <c r="E67" s="510">
        <v>500</v>
      </c>
      <c r="F67" s="523">
        <v>10</v>
      </c>
      <c r="G67" s="330">
        <f t="shared" si="0"/>
        <v>5000</v>
      </c>
      <c r="H67" s="226"/>
    </row>
    <row r="68" spans="1:8" s="478" customFormat="1" ht="17.100000000000001" customHeight="1">
      <c r="A68" s="13">
        <v>30192620</v>
      </c>
      <c r="B68" s="488" t="s">
        <v>1586</v>
      </c>
      <c r="C68" s="489" t="s">
        <v>13</v>
      </c>
      <c r="D68" s="496" t="s">
        <v>25</v>
      </c>
      <c r="E68" s="496">
        <v>20000</v>
      </c>
      <c r="F68" s="510">
        <v>1</v>
      </c>
      <c r="G68" s="330">
        <f t="shared" si="0"/>
        <v>20000</v>
      </c>
      <c r="H68" s="226"/>
    </row>
    <row r="69" spans="1:8" s="478" customFormat="1" ht="17.100000000000001" customHeight="1">
      <c r="A69" s="507" t="s">
        <v>1562</v>
      </c>
      <c r="B69" s="504" t="s">
        <v>1639</v>
      </c>
      <c r="C69" s="489" t="s">
        <v>13</v>
      </c>
      <c r="D69" s="495" t="s">
        <v>25</v>
      </c>
      <c r="E69" s="510">
        <v>25000</v>
      </c>
      <c r="F69" s="508">
        <v>10</v>
      </c>
      <c r="G69" s="509">
        <f>E69*F69</f>
        <v>250000</v>
      </c>
      <c r="H69" s="226"/>
    </row>
    <row r="70" spans="1:8" s="478" customFormat="1" ht="17.100000000000001" customHeight="1">
      <c r="A70" s="13" t="s">
        <v>957</v>
      </c>
      <c r="B70" s="488" t="s">
        <v>1714</v>
      </c>
      <c r="C70" s="489" t="s">
        <v>148</v>
      </c>
      <c r="D70" s="496" t="s">
        <v>25</v>
      </c>
      <c r="E70" s="496">
        <v>2000</v>
      </c>
      <c r="F70" s="510">
        <v>100</v>
      </c>
      <c r="G70" s="330">
        <f t="shared" si="0"/>
        <v>200000</v>
      </c>
      <c r="H70" s="226"/>
    </row>
    <row r="71" spans="1:8" s="478" customFormat="1" ht="17.100000000000001" customHeight="1">
      <c r="A71" s="13" t="s">
        <v>958</v>
      </c>
      <c r="B71" s="488" t="s">
        <v>1715</v>
      </c>
      <c r="C71" s="489" t="s">
        <v>148</v>
      </c>
      <c r="D71" s="496" t="s">
        <v>25</v>
      </c>
      <c r="E71" s="496">
        <v>2000</v>
      </c>
      <c r="F71" s="510">
        <v>100</v>
      </c>
      <c r="G71" s="330">
        <f t="shared" si="0"/>
        <v>200000</v>
      </c>
      <c r="H71" s="226"/>
    </row>
    <row r="72" spans="1:8" s="478" customFormat="1" ht="17.100000000000001" customHeight="1">
      <c r="A72" s="13" t="s">
        <v>977</v>
      </c>
      <c r="B72" s="488" t="s">
        <v>959</v>
      </c>
      <c r="C72" s="489" t="s">
        <v>148</v>
      </c>
      <c r="D72" s="496" t="s">
        <v>25</v>
      </c>
      <c r="E72" s="496">
        <v>10000</v>
      </c>
      <c r="F72" s="510">
        <v>50</v>
      </c>
      <c r="G72" s="330">
        <f t="shared" si="0"/>
        <v>500000</v>
      </c>
      <c r="H72" s="226"/>
    </row>
    <row r="73" spans="1:8" s="478" customFormat="1" ht="17.100000000000001" customHeight="1">
      <c r="A73" s="13">
        <v>30239140</v>
      </c>
      <c r="B73" s="488" t="s">
        <v>1587</v>
      </c>
      <c r="C73" s="489" t="s">
        <v>148</v>
      </c>
      <c r="D73" s="495" t="s">
        <v>25</v>
      </c>
      <c r="E73" s="510">
        <v>250000</v>
      </c>
      <c r="F73" s="510">
        <v>3</v>
      </c>
      <c r="G73" s="330">
        <f t="shared" si="0"/>
        <v>750000</v>
      </c>
      <c r="H73" s="226"/>
    </row>
    <row r="74" spans="1:8" s="478" customFormat="1" ht="17.100000000000001" customHeight="1">
      <c r="A74" s="13">
        <v>30232110</v>
      </c>
      <c r="B74" s="488" t="s">
        <v>118</v>
      </c>
      <c r="C74" s="489" t="s">
        <v>148</v>
      </c>
      <c r="D74" s="495" t="s">
        <v>25</v>
      </c>
      <c r="E74" s="510">
        <v>60000</v>
      </c>
      <c r="F74" s="510">
        <v>6</v>
      </c>
      <c r="G74" s="330">
        <f t="shared" si="0"/>
        <v>360000</v>
      </c>
      <c r="H74" s="226"/>
    </row>
    <row r="75" spans="1:8" s="478" customFormat="1" ht="17.100000000000001" customHeight="1">
      <c r="A75" s="13">
        <v>30211190</v>
      </c>
      <c r="B75" s="488" t="s">
        <v>1768</v>
      </c>
      <c r="C75" s="489" t="s">
        <v>148</v>
      </c>
      <c r="D75" s="495" t="s">
        <v>25</v>
      </c>
      <c r="E75" s="510">
        <v>350000</v>
      </c>
      <c r="F75" s="510">
        <v>10</v>
      </c>
      <c r="G75" s="330">
        <f t="shared" si="0"/>
        <v>3500000</v>
      </c>
      <c r="H75" s="226"/>
    </row>
    <row r="76" spans="1:8" s="478" customFormat="1" ht="17.100000000000001" customHeight="1">
      <c r="A76" s="13">
        <v>30234650</v>
      </c>
      <c r="B76" s="488" t="s">
        <v>1640</v>
      </c>
      <c r="C76" s="489" t="s">
        <v>148</v>
      </c>
      <c r="D76" s="495" t="s">
        <v>25</v>
      </c>
      <c r="E76" s="510">
        <v>5000</v>
      </c>
      <c r="F76" s="510">
        <v>8</v>
      </c>
      <c r="G76" s="330">
        <f t="shared" si="0"/>
        <v>40000</v>
      </c>
      <c r="H76" s="226"/>
    </row>
    <row r="77" spans="1:8" s="478" customFormat="1" ht="17.100000000000001" customHeight="1">
      <c r="A77" s="13">
        <v>30232231</v>
      </c>
      <c r="B77" s="488" t="s">
        <v>1036</v>
      </c>
      <c r="C77" s="489" t="s">
        <v>148</v>
      </c>
      <c r="D77" s="495" t="s">
        <v>25</v>
      </c>
      <c r="E77" s="510">
        <v>18000</v>
      </c>
      <c r="F77" s="510">
        <v>40</v>
      </c>
      <c r="G77" s="330">
        <f t="shared" si="0"/>
        <v>720000</v>
      </c>
      <c r="H77" s="226"/>
    </row>
    <row r="78" spans="1:8" s="478" customFormat="1" ht="24.95" customHeight="1">
      <c r="A78" s="13">
        <v>31221200</v>
      </c>
      <c r="B78" s="488" t="s">
        <v>1247</v>
      </c>
      <c r="C78" s="511" t="s">
        <v>13</v>
      </c>
      <c r="D78" s="549" t="s">
        <v>25</v>
      </c>
      <c r="E78" s="496">
        <v>350</v>
      </c>
      <c r="F78" s="496">
        <v>20</v>
      </c>
      <c r="G78" s="330">
        <f t="shared" si="0"/>
        <v>7000</v>
      </c>
      <c r="H78" s="226"/>
    </row>
    <row r="79" spans="1:8" s="478" customFormat="1" ht="17.100000000000001" customHeight="1">
      <c r="A79" s="13">
        <v>31221241</v>
      </c>
      <c r="B79" s="488" t="s">
        <v>945</v>
      </c>
      <c r="C79" s="511" t="s">
        <v>13</v>
      </c>
      <c r="D79" s="549" t="s">
        <v>25</v>
      </c>
      <c r="E79" s="510">
        <v>20</v>
      </c>
      <c r="F79" s="510">
        <v>2000</v>
      </c>
      <c r="G79" s="330">
        <f t="shared" si="0"/>
        <v>40000</v>
      </c>
      <c r="H79" s="226"/>
    </row>
    <row r="80" spans="1:8" s="478" customFormat="1" ht="17.100000000000001" customHeight="1">
      <c r="A80" s="13">
        <v>31221242</v>
      </c>
      <c r="B80" s="488" t="s">
        <v>946</v>
      </c>
      <c r="C80" s="511" t="s">
        <v>13</v>
      </c>
      <c r="D80" s="522" t="s">
        <v>25</v>
      </c>
      <c r="E80" s="510">
        <v>10</v>
      </c>
      <c r="F80" s="522">
        <v>200</v>
      </c>
      <c r="G80" s="330">
        <f t="shared" ref="G80:G143" si="4">E80*F80</f>
        <v>2000</v>
      </c>
      <c r="H80" s="226"/>
    </row>
    <row r="81" spans="1:8" s="478" customFormat="1" ht="17.100000000000001" customHeight="1">
      <c r="A81" s="13" t="s">
        <v>924</v>
      </c>
      <c r="B81" s="488" t="s">
        <v>947</v>
      </c>
      <c r="C81" s="511" t="s">
        <v>13</v>
      </c>
      <c r="D81" s="496" t="s">
        <v>25</v>
      </c>
      <c r="E81" s="583">
        <v>10000</v>
      </c>
      <c r="F81" s="510">
        <v>4</v>
      </c>
      <c r="G81" s="330">
        <f t="shared" si="4"/>
        <v>40000</v>
      </c>
      <c r="H81" s="226"/>
    </row>
    <row r="82" spans="1:8" s="478" customFormat="1" ht="17.100000000000001" customHeight="1">
      <c r="A82" s="13" t="s">
        <v>925</v>
      </c>
      <c r="B82" s="488" t="s">
        <v>927</v>
      </c>
      <c r="C82" s="511" t="s">
        <v>13</v>
      </c>
      <c r="D82" s="496" t="s">
        <v>25</v>
      </c>
      <c r="E82" s="583">
        <v>15000</v>
      </c>
      <c r="F82" s="510">
        <v>4</v>
      </c>
      <c r="G82" s="330">
        <f t="shared" si="4"/>
        <v>60000</v>
      </c>
      <c r="H82" s="226"/>
    </row>
    <row r="83" spans="1:8" s="478" customFormat="1" ht="17.100000000000001" customHeight="1">
      <c r="A83" s="13" t="s">
        <v>948</v>
      </c>
      <c r="B83" s="488" t="s">
        <v>949</v>
      </c>
      <c r="C83" s="511" t="s">
        <v>13</v>
      </c>
      <c r="D83" s="496" t="s">
        <v>25</v>
      </c>
      <c r="E83" s="583">
        <v>900</v>
      </c>
      <c r="F83" s="510">
        <v>10</v>
      </c>
      <c r="G83" s="330">
        <f t="shared" si="4"/>
        <v>9000</v>
      </c>
      <c r="H83" s="226"/>
    </row>
    <row r="84" spans="1:8" s="478" customFormat="1" ht="17.100000000000001" customHeight="1">
      <c r="A84" s="13" t="s">
        <v>950</v>
      </c>
      <c r="B84" s="488" t="s">
        <v>951</v>
      </c>
      <c r="C84" s="511" t="s">
        <v>13</v>
      </c>
      <c r="D84" s="496" t="s">
        <v>25</v>
      </c>
      <c r="E84" s="587">
        <v>1200</v>
      </c>
      <c r="F84" s="588">
        <v>10</v>
      </c>
      <c r="G84" s="330">
        <f t="shared" si="4"/>
        <v>12000</v>
      </c>
      <c r="H84" s="226"/>
    </row>
    <row r="85" spans="1:8" s="478" customFormat="1" ht="17.100000000000001" customHeight="1">
      <c r="A85" s="13" t="s">
        <v>952</v>
      </c>
      <c r="B85" s="488" t="s">
        <v>953</v>
      </c>
      <c r="C85" s="511" t="s">
        <v>13</v>
      </c>
      <c r="D85" s="496" t="s">
        <v>25</v>
      </c>
      <c r="E85" s="510">
        <v>1400</v>
      </c>
      <c r="F85" s="510">
        <v>10</v>
      </c>
      <c r="G85" s="330">
        <f t="shared" si="4"/>
        <v>14000</v>
      </c>
      <c r="H85" s="226"/>
    </row>
    <row r="86" spans="1:8" s="478" customFormat="1" ht="17.100000000000001" customHeight="1">
      <c r="A86" s="13" t="s">
        <v>1037</v>
      </c>
      <c r="B86" s="488" t="s">
        <v>1038</v>
      </c>
      <c r="C86" s="511" t="s">
        <v>13</v>
      </c>
      <c r="D86" s="496" t="s">
        <v>25</v>
      </c>
      <c r="E86" s="496">
        <v>3000</v>
      </c>
      <c r="F86" s="496">
        <v>2</v>
      </c>
      <c r="G86" s="330">
        <f t="shared" si="4"/>
        <v>6000</v>
      </c>
      <c r="H86" s="226"/>
    </row>
    <row r="87" spans="1:8" s="478" customFormat="1" ht="17.100000000000001" customHeight="1">
      <c r="A87" s="13" t="s">
        <v>1039</v>
      </c>
      <c r="B87" s="488" t="s">
        <v>1363</v>
      </c>
      <c r="C87" s="511" t="s">
        <v>13</v>
      </c>
      <c r="D87" s="496" t="s">
        <v>25</v>
      </c>
      <c r="E87" s="496">
        <v>6000</v>
      </c>
      <c r="F87" s="496">
        <v>2</v>
      </c>
      <c r="G87" s="330">
        <f t="shared" si="4"/>
        <v>12000</v>
      </c>
      <c r="H87" s="226"/>
    </row>
    <row r="88" spans="1:8" s="478" customFormat="1" ht="17.100000000000001" customHeight="1">
      <c r="A88" s="13" t="s">
        <v>1040</v>
      </c>
      <c r="B88" s="488" t="s">
        <v>919</v>
      </c>
      <c r="C88" s="511" t="s">
        <v>13</v>
      </c>
      <c r="D88" s="496" t="s">
        <v>25</v>
      </c>
      <c r="E88" s="510">
        <v>60</v>
      </c>
      <c r="F88" s="510">
        <v>500</v>
      </c>
      <c r="G88" s="330">
        <f t="shared" si="4"/>
        <v>30000</v>
      </c>
      <c r="H88" s="226"/>
    </row>
    <row r="89" spans="1:8" s="478" customFormat="1" ht="17.100000000000001" customHeight="1">
      <c r="A89" s="13" t="s">
        <v>1041</v>
      </c>
      <c r="B89" s="488" t="s">
        <v>1042</v>
      </c>
      <c r="C89" s="511" t="s">
        <v>13</v>
      </c>
      <c r="D89" s="495" t="s">
        <v>25</v>
      </c>
      <c r="E89" s="510">
        <v>10</v>
      </c>
      <c r="F89" s="510">
        <v>1000</v>
      </c>
      <c r="G89" s="330">
        <f>E89*F89</f>
        <v>10000</v>
      </c>
      <c r="H89" s="226"/>
    </row>
    <row r="90" spans="1:8" s="478" customFormat="1" ht="17.100000000000001" customHeight="1">
      <c r="A90" s="517" t="s">
        <v>1043</v>
      </c>
      <c r="B90" s="488" t="s">
        <v>1044</v>
      </c>
      <c r="C90" s="511" t="s">
        <v>13</v>
      </c>
      <c r="D90" s="496" t="s">
        <v>25</v>
      </c>
      <c r="E90" s="496">
        <v>700</v>
      </c>
      <c r="F90" s="496">
        <v>50</v>
      </c>
      <c r="G90" s="330">
        <f>E90*F90</f>
        <v>35000</v>
      </c>
      <c r="H90" s="226"/>
    </row>
    <row r="91" spans="1:8" s="478" customFormat="1" ht="17.100000000000001" customHeight="1">
      <c r="A91" s="13">
        <v>31331270</v>
      </c>
      <c r="B91" s="488" t="s">
        <v>1045</v>
      </c>
      <c r="C91" s="511" t="s">
        <v>13</v>
      </c>
      <c r="D91" s="589" t="s">
        <v>91</v>
      </c>
      <c r="E91" s="590">
        <v>200</v>
      </c>
      <c r="F91" s="590">
        <v>200</v>
      </c>
      <c r="G91" s="330">
        <f t="shared" si="4"/>
        <v>40000</v>
      </c>
      <c r="H91" s="226"/>
    </row>
    <row r="92" spans="1:8" s="478" customFormat="1" ht="17.100000000000001" customHeight="1">
      <c r="A92" s="13">
        <v>31331280</v>
      </c>
      <c r="B92" s="512" t="s">
        <v>1046</v>
      </c>
      <c r="C92" s="511" t="s">
        <v>13</v>
      </c>
      <c r="D92" s="495" t="s">
        <v>91</v>
      </c>
      <c r="E92" s="510">
        <v>250</v>
      </c>
      <c r="F92" s="510">
        <v>200</v>
      </c>
      <c r="G92" s="330">
        <f t="shared" si="4"/>
        <v>50000</v>
      </c>
      <c r="H92" s="226"/>
    </row>
    <row r="93" spans="1:8" s="478" customFormat="1" ht="17.100000000000001" customHeight="1">
      <c r="A93" s="507">
        <v>31321190</v>
      </c>
      <c r="B93" s="512" t="s">
        <v>1047</v>
      </c>
      <c r="C93" s="511" t="s">
        <v>13</v>
      </c>
      <c r="D93" s="495" t="s">
        <v>91</v>
      </c>
      <c r="E93" s="510">
        <v>400</v>
      </c>
      <c r="F93" s="510">
        <v>100</v>
      </c>
      <c r="G93" s="330">
        <f t="shared" si="4"/>
        <v>40000</v>
      </c>
      <c r="H93" s="226"/>
    </row>
    <row r="94" spans="1:8" s="478" customFormat="1" ht="17.100000000000001" customHeight="1">
      <c r="A94" s="507" t="s">
        <v>1048</v>
      </c>
      <c r="B94" s="512" t="s">
        <v>1049</v>
      </c>
      <c r="C94" s="511" t="s">
        <v>13</v>
      </c>
      <c r="D94" s="495" t="s">
        <v>91</v>
      </c>
      <c r="E94" s="510">
        <v>700</v>
      </c>
      <c r="F94" s="510">
        <v>100</v>
      </c>
      <c r="G94" s="330">
        <f t="shared" si="4"/>
        <v>70000</v>
      </c>
      <c r="H94" s="226"/>
    </row>
    <row r="95" spans="1:8" s="478" customFormat="1" ht="17.100000000000001" customHeight="1">
      <c r="A95" s="13" t="s">
        <v>870</v>
      </c>
      <c r="B95" s="488" t="s">
        <v>954</v>
      </c>
      <c r="C95" s="511" t="s">
        <v>13</v>
      </c>
      <c r="D95" s="495" t="s">
        <v>25</v>
      </c>
      <c r="E95" s="510">
        <v>1200</v>
      </c>
      <c r="F95" s="495">
        <v>4</v>
      </c>
      <c r="G95" s="330">
        <f t="shared" si="4"/>
        <v>4800</v>
      </c>
      <c r="H95" s="226"/>
    </row>
    <row r="96" spans="1:8" s="478" customFormat="1" ht="17.100000000000001" customHeight="1">
      <c r="A96" s="13" t="s">
        <v>921</v>
      </c>
      <c r="B96" s="488" t="s">
        <v>955</v>
      </c>
      <c r="C96" s="511" t="s">
        <v>13</v>
      </c>
      <c r="D96" s="495" t="s">
        <v>25</v>
      </c>
      <c r="E96" s="510">
        <v>350</v>
      </c>
      <c r="F96" s="510">
        <v>30</v>
      </c>
      <c r="G96" s="330">
        <f t="shared" si="4"/>
        <v>10500</v>
      </c>
      <c r="H96" s="226"/>
    </row>
    <row r="97" spans="1:8" s="478" customFormat="1" ht="17.100000000000001" customHeight="1">
      <c r="A97" s="13">
        <v>31441000</v>
      </c>
      <c r="B97" s="488" t="s">
        <v>920</v>
      </c>
      <c r="C97" s="511" t="s">
        <v>13</v>
      </c>
      <c r="D97" s="495" t="s">
        <v>25</v>
      </c>
      <c r="E97" s="510">
        <v>150</v>
      </c>
      <c r="F97" s="510">
        <v>250</v>
      </c>
      <c r="G97" s="330">
        <f t="shared" si="4"/>
        <v>37500</v>
      </c>
      <c r="H97" s="226"/>
    </row>
    <row r="98" spans="1:8" s="478" customFormat="1" ht="17.100000000000001" customHeight="1">
      <c r="A98" s="13">
        <v>31442000</v>
      </c>
      <c r="B98" s="488" t="s">
        <v>871</v>
      </c>
      <c r="C98" s="511" t="s">
        <v>13</v>
      </c>
      <c r="D98" s="495" t="s">
        <v>25</v>
      </c>
      <c r="E98" s="510">
        <v>150</v>
      </c>
      <c r="F98" s="510">
        <v>300</v>
      </c>
      <c r="G98" s="330">
        <f t="shared" si="4"/>
        <v>45000</v>
      </c>
      <c r="H98" s="226"/>
    </row>
    <row r="99" spans="1:8" s="478" customFormat="1" ht="25.5">
      <c r="A99" s="13" t="s">
        <v>244</v>
      </c>
      <c r="B99" s="506" t="s">
        <v>1050</v>
      </c>
      <c r="C99" s="511" t="s">
        <v>13</v>
      </c>
      <c r="D99" s="495" t="s">
        <v>25</v>
      </c>
      <c r="E99" s="510">
        <v>1800</v>
      </c>
      <c r="F99" s="510">
        <v>20</v>
      </c>
      <c r="G99" s="330">
        <f t="shared" si="4"/>
        <v>36000</v>
      </c>
      <c r="H99" s="226"/>
    </row>
    <row r="100" spans="1:8" s="478" customFormat="1" ht="24.95" customHeight="1">
      <c r="A100" s="13" t="s">
        <v>243</v>
      </c>
      <c r="B100" s="506" t="s">
        <v>1716</v>
      </c>
      <c r="C100" s="511" t="s">
        <v>13</v>
      </c>
      <c r="D100" s="495" t="s">
        <v>25</v>
      </c>
      <c r="E100" s="510">
        <v>5000</v>
      </c>
      <c r="F100" s="523">
        <v>20</v>
      </c>
      <c r="G100" s="330">
        <f t="shared" si="4"/>
        <v>100000</v>
      </c>
      <c r="H100" s="226"/>
    </row>
    <row r="101" spans="1:8" s="478" customFormat="1" ht="16.5">
      <c r="A101" s="14">
        <v>31512320</v>
      </c>
      <c r="B101" s="506" t="s">
        <v>956</v>
      </c>
      <c r="C101" s="489" t="s">
        <v>148</v>
      </c>
      <c r="D101" s="533" t="s">
        <v>25</v>
      </c>
      <c r="E101" s="510">
        <v>35000</v>
      </c>
      <c r="F101" s="523">
        <v>2</v>
      </c>
      <c r="G101" s="330">
        <f t="shared" si="4"/>
        <v>70000</v>
      </c>
      <c r="H101" s="226"/>
    </row>
    <row r="102" spans="1:8" s="478" customFormat="1" ht="16.5">
      <c r="A102" s="503">
        <v>31512420</v>
      </c>
      <c r="B102" s="503" t="s">
        <v>1641</v>
      </c>
      <c r="C102" s="513" t="s">
        <v>148</v>
      </c>
      <c r="D102" s="513" t="s">
        <v>1376</v>
      </c>
      <c r="E102" s="513">
        <v>54000</v>
      </c>
      <c r="F102" s="513" t="s">
        <v>1524</v>
      </c>
      <c r="G102" s="501">
        <f t="shared" ref="G102" si="5">+F102*E102</f>
        <v>54000</v>
      </c>
      <c r="H102" s="226"/>
    </row>
    <row r="103" spans="1:8" s="478" customFormat="1" ht="24.95" customHeight="1">
      <c r="A103" s="13" t="s">
        <v>888</v>
      </c>
      <c r="B103" s="488" t="s">
        <v>960</v>
      </c>
      <c r="C103" s="489" t="s">
        <v>148</v>
      </c>
      <c r="D103" s="495" t="s">
        <v>25</v>
      </c>
      <c r="E103" s="510">
        <v>7500</v>
      </c>
      <c r="F103" s="510">
        <v>50</v>
      </c>
      <c r="G103" s="330">
        <f t="shared" si="4"/>
        <v>375000</v>
      </c>
      <c r="H103" s="226"/>
    </row>
    <row r="104" spans="1:8" s="478" customFormat="1" ht="24.95" customHeight="1">
      <c r="A104" s="13" t="s">
        <v>890</v>
      </c>
      <c r="B104" s="488" t="s">
        <v>922</v>
      </c>
      <c r="C104" s="489" t="s">
        <v>148</v>
      </c>
      <c r="D104" s="495" t="s">
        <v>25</v>
      </c>
      <c r="E104" s="510">
        <v>2700</v>
      </c>
      <c r="F104" s="510">
        <v>50</v>
      </c>
      <c r="G104" s="330">
        <f t="shared" si="4"/>
        <v>135000</v>
      </c>
      <c r="H104" s="226"/>
    </row>
    <row r="105" spans="1:8" s="478" customFormat="1" ht="24.95" customHeight="1">
      <c r="A105" s="13" t="s">
        <v>891</v>
      </c>
      <c r="B105" s="488" t="s">
        <v>923</v>
      </c>
      <c r="C105" s="489" t="s">
        <v>148</v>
      </c>
      <c r="D105" s="495" t="s">
        <v>25</v>
      </c>
      <c r="E105" s="510">
        <v>2450</v>
      </c>
      <c r="F105" s="510">
        <v>50</v>
      </c>
      <c r="G105" s="330">
        <f t="shared" si="4"/>
        <v>122500</v>
      </c>
      <c r="H105" s="226"/>
    </row>
    <row r="106" spans="1:8" s="478" customFormat="1" ht="24.95" customHeight="1">
      <c r="A106" s="13" t="s">
        <v>1052</v>
      </c>
      <c r="B106" s="488" t="s">
        <v>1053</v>
      </c>
      <c r="C106" s="489" t="s">
        <v>148</v>
      </c>
      <c r="D106" s="495" t="s">
        <v>25</v>
      </c>
      <c r="E106" s="510">
        <v>2700</v>
      </c>
      <c r="F106" s="510">
        <v>20</v>
      </c>
      <c r="G106" s="330">
        <f t="shared" si="4"/>
        <v>54000</v>
      </c>
      <c r="H106" s="226"/>
    </row>
    <row r="107" spans="1:8" s="478" customFormat="1" ht="17.100000000000001" customHeight="1">
      <c r="A107" s="14">
        <v>31521560</v>
      </c>
      <c r="B107" s="488" t="s">
        <v>878</v>
      </c>
      <c r="C107" s="489" t="s">
        <v>148</v>
      </c>
      <c r="D107" s="495" t="s">
        <v>25</v>
      </c>
      <c r="E107" s="496">
        <v>27000</v>
      </c>
      <c r="F107" s="496">
        <v>7</v>
      </c>
      <c r="G107" s="330">
        <f t="shared" si="4"/>
        <v>189000</v>
      </c>
      <c r="H107" s="226"/>
    </row>
    <row r="108" spans="1:8" s="478" customFormat="1" ht="17.100000000000001" customHeight="1">
      <c r="A108" s="14" t="s">
        <v>250</v>
      </c>
      <c r="B108" s="488" t="s">
        <v>892</v>
      </c>
      <c r="C108" s="489" t="s">
        <v>148</v>
      </c>
      <c r="D108" s="495" t="s">
        <v>25</v>
      </c>
      <c r="E108" s="510">
        <v>850</v>
      </c>
      <c r="F108" s="510">
        <v>200</v>
      </c>
      <c r="G108" s="330">
        <f t="shared" si="4"/>
        <v>170000</v>
      </c>
      <c r="H108" s="226"/>
    </row>
    <row r="109" spans="1:8" s="478" customFormat="1" ht="17.100000000000001" customHeight="1">
      <c r="A109" s="14" t="s">
        <v>70</v>
      </c>
      <c r="B109" s="488" t="s">
        <v>961</v>
      </c>
      <c r="C109" s="489" t="s">
        <v>148</v>
      </c>
      <c r="D109" s="495" t="s">
        <v>25</v>
      </c>
      <c r="E109" s="510">
        <v>2200</v>
      </c>
      <c r="F109" s="522">
        <v>260</v>
      </c>
      <c r="G109" s="330">
        <f t="shared" si="4"/>
        <v>572000</v>
      </c>
      <c r="H109" s="226"/>
    </row>
    <row r="110" spans="1:8" s="478" customFormat="1" ht="25.5">
      <c r="A110" s="13">
        <v>31588300</v>
      </c>
      <c r="B110" s="488" t="s">
        <v>1248</v>
      </c>
      <c r="C110" s="489" t="s">
        <v>148</v>
      </c>
      <c r="D110" s="549" t="s">
        <v>25</v>
      </c>
      <c r="E110" s="510">
        <v>800</v>
      </c>
      <c r="F110" s="510">
        <v>20</v>
      </c>
      <c r="G110" s="330">
        <f t="shared" si="4"/>
        <v>16000</v>
      </c>
      <c r="H110" s="226"/>
    </row>
    <row r="111" spans="1:8" s="478" customFormat="1" ht="17.100000000000001" customHeight="1">
      <c r="A111" s="13">
        <v>31685000</v>
      </c>
      <c r="B111" s="488" t="s">
        <v>1642</v>
      </c>
      <c r="C111" s="489" t="s">
        <v>13</v>
      </c>
      <c r="D111" s="549" t="s">
        <v>25</v>
      </c>
      <c r="E111" s="510">
        <v>2500</v>
      </c>
      <c r="F111" s="510">
        <v>20</v>
      </c>
      <c r="G111" s="330">
        <f t="shared" si="4"/>
        <v>50000</v>
      </c>
      <c r="H111" s="226"/>
    </row>
    <row r="112" spans="1:8" s="478" customFormat="1" ht="17.100000000000001" customHeight="1">
      <c r="A112" s="517" t="s">
        <v>1055</v>
      </c>
      <c r="B112" s="488" t="s">
        <v>1056</v>
      </c>
      <c r="C112" s="489" t="s">
        <v>13</v>
      </c>
      <c r="D112" s="495" t="s">
        <v>25</v>
      </c>
      <c r="E112" s="510">
        <v>70000</v>
      </c>
      <c r="F112" s="510">
        <v>1</v>
      </c>
      <c r="G112" s="330">
        <f t="shared" si="4"/>
        <v>70000</v>
      </c>
      <c r="H112" s="226"/>
    </row>
    <row r="113" spans="1:8" s="478" customFormat="1" ht="17.100000000000001" customHeight="1">
      <c r="A113" s="507" t="s">
        <v>1588</v>
      </c>
      <c r="B113" s="504" t="s">
        <v>1589</v>
      </c>
      <c r="C113" s="489" t="s">
        <v>148</v>
      </c>
      <c r="D113" s="495" t="s">
        <v>25</v>
      </c>
      <c r="E113" s="510">
        <v>750000</v>
      </c>
      <c r="F113" s="510">
        <v>1</v>
      </c>
      <c r="G113" s="330">
        <f t="shared" si="4"/>
        <v>750000</v>
      </c>
      <c r="H113" s="226"/>
    </row>
    <row r="114" spans="1:8" s="478" customFormat="1" ht="17.100000000000001" customHeight="1">
      <c r="A114" s="517" t="s">
        <v>1590</v>
      </c>
      <c r="B114" s="514" t="s">
        <v>1591</v>
      </c>
      <c r="C114" s="489" t="s">
        <v>148</v>
      </c>
      <c r="D114" s="495" t="s">
        <v>25</v>
      </c>
      <c r="E114" s="510">
        <v>1000000</v>
      </c>
      <c r="F114" s="510">
        <v>1</v>
      </c>
      <c r="G114" s="330">
        <f t="shared" si="4"/>
        <v>1000000</v>
      </c>
      <c r="H114" s="226"/>
    </row>
    <row r="115" spans="1:8" s="478" customFormat="1" ht="17.100000000000001" customHeight="1">
      <c r="A115" s="13">
        <v>32231220</v>
      </c>
      <c r="B115" s="488" t="s">
        <v>897</v>
      </c>
      <c r="C115" s="489" t="s">
        <v>148</v>
      </c>
      <c r="D115" s="496" t="s">
        <v>42</v>
      </c>
      <c r="E115" s="496">
        <v>6000000</v>
      </c>
      <c r="F115" s="496">
        <v>1</v>
      </c>
      <c r="G115" s="330">
        <f>E115*F115</f>
        <v>6000000</v>
      </c>
      <c r="H115" s="226"/>
    </row>
    <row r="116" spans="1:8" s="478" customFormat="1" ht="25.5">
      <c r="A116" s="517" t="s">
        <v>1066</v>
      </c>
      <c r="B116" s="488" t="s">
        <v>1067</v>
      </c>
      <c r="C116" s="489" t="s">
        <v>148</v>
      </c>
      <c r="D116" s="495" t="s">
        <v>25</v>
      </c>
      <c r="E116" s="510">
        <v>40000</v>
      </c>
      <c r="F116" s="510">
        <v>6</v>
      </c>
      <c r="G116" s="330">
        <f>E116*F116</f>
        <v>240000</v>
      </c>
      <c r="H116" s="226"/>
    </row>
    <row r="117" spans="1:8" s="478" customFormat="1" ht="17.100000000000001" customHeight="1">
      <c r="A117" s="13">
        <v>32420000</v>
      </c>
      <c r="B117" s="488" t="s">
        <v>1072</v>
      </c>
      <c r="C117" s="489" t="s">
        <v>13</v>
      </c>
      <c r="D117" s="495" t="s">
        <v>25</v>
      </c>
      <c r="E117" s="510">
        <v>30000</v>
      </c>
      <c r="F117" s="510">
        <v>3</v>
      </c>
      <c r="G117" s="330">
        <f t="shared" si="4"/>
        <v>90000</v>
      </c>
      <c r="H117" s="226"/>
    </row>
    <row r="118" spans="1:8" s="478" customFormat="1" ht="17.100000000000001" customHeight="1">
      <c r="A118" s="13" t="s">
        <v>1073</v>
      </c>
      <c r="B118" s="488" t="s">
        <v>1074</v>
      </c>
      <c r="C118" s="489" t="s">
        <v>13</v>
      </c>
      <c r="D118" s="496" t="s">
        <v>91</v>
      </c>
      <c r="E118" s="496">
        <v>200</v>
      </c>
      <c r="F118" s="496">
        <v>300</v>
      </c>
      <c r="G118" s="330">
        <f t="shared" si="4"/>
        <v>60000</v>
      </c>
      <c r="H118" s="226"/>
    </row>
    <row r="119" spans="1:8" s="478" customFormat="1" ht="17.100000000000001" customHeight="1">
      <c r="A119" s="13" t="s">
        <v>1075</v>
      </c>
      <c r="B119" s="488" t="s">
        <v>889</v>
      </c>
      <c r="C119" s="489" t="s">
        <v>13</v>
      </c>
      <c r="D119" s="496" t="s">
        <v>91</v>
      </c>
      <c r="E119" s="496">
        <v>210</v>
      </c>
      <c r="F119" s="510">
        <v>610</v>
      </c>
      <c r="G119" s="330">
        <f t="shared" si="4"/>
        <v>128100</v>
      </c>
      <c r="H119" s="226"/>
    </row>
    <row r="120" spans="1:8" s="478" customFormat="1" ht="17.100000000000001" customHeight="1">
      <c r="A120" s="13" t="s">
        <v>1381</v>
      </c>
      <c r="B120" s="488" t="s">
        <v>1743</v>
      </c>
      <c r="C120" s="489" t="s">
        <v>13</v>
      </c>
      <c r="D120" s="495" t="s">
        <v>1376</v>
      </c>
      <c r="E120" s="496">
        <v>11000</v>
      </c>
      <c r="F120" s="495">
        <v>20</v>
      </c>
      <c r="G120" s="330">
        <f t="shared" si="4"/>
        <v>220000</v>
      </c>
      <c r="H120" s="226"/>
    </row>
    <row r="121" spans="1:8" s="478" customFormat="1" ht="17.100000000000001" customHeight="1">
      <c r="A121" s="515">
        <v>32551160</v>
      </c>
      <c r="B121" s="504" t="s">
        <v>1626</v>
      </c>
      <c r="C121" s="489" t="s">
        <v>13</v>
      </c>
      <c r="D121" s="496" t="s">
        <v>25</v>
      </c>
      <c r="E121" s="496">
        <v>15000</v>
      </c>
      <c r="F121" s="496">
        <v>10</v>
      </c>
      <c r="G121" s="330">
        <f t="shared" si="4"/>
        <v>150000</v>
      </c>
      <c r="H121" s="226"/>
    </row>
    <row r="122" spans="1:8" s="478" customFormat="1" ht="17.100000000000001" customHeight="1">
      <c r="A122" s="14">
        <v>33691176</v>
      </c>
      <c r="B122" s="488" t="s">
        <v>931</v>
      </c>
      <c r="C122" s="489" t="s">
        <v>13</v>
      </c>
      <c r="D122" s="496" t="s">
        <v>25</v>
      </c>
      <c r="E122" s="510">
        <v>250000</v>
      </c>
      <c r="F122" s="549">
        <v>1</v>
      </c>
      <c r="G122" s="330">
        <f t="shared" si="4"/>
        <v>250000</v>
      </c>
      <c r="H122" s="226"/>
    </row>
    <row r="123" spans="1:8" s="478" customFormat="1" ht="17.100000000000001" customHeight="1">
      <c r="A123" s="591" t="s">
        <v>1080</v>
      </c>
      <c r="B123" s="488" t="s">
        <v>1081</v>
      </c>
      <c r="C123" s="489" t="s">
        <v>13</v>
      </c>
      <c r="D123" s="495" t="s">
        <v>58</v>
      </c>
      <c r="E123" s="510">
        <v>12000</v>
      </c>
      <c r="F123" s="537">
        <v>10</v>
      </c>
      <c r="G123" s="330">
        <f t="shared" si="4"/>
        <v>120000</v>
      </c>
      <c r="H123" s="226"/>
    </row>
    <row r="124" spans="1:8" s="478" customFormat="1" ht="17.100000000000001" customHeight="1">
      <c r="A124" s="497">
        <v>24441100</v>
      </c>
      <c r="B124" s="503" t="s">
        <v>1643</v>
      </c>
      <c r="C124" s="499" t="s">
        <v>13</v>
      </c>
      <c r="D124" s="516" t="s">
        <v>51</v>
      </c>
      <c r="E124" s="510">
        <v>100000</v>
      </c>
      <c r="F124" s="516">
        <v>1</v>
      </c>
      <c r="G124" s="501">
        <f t="shared" ref="G124" si="6">+F124*E124</f>
        <v>100000</v>
      </c>
      <c r="H124" s="226"/>
    </row>
    <row r="125" spans="1:8" s="478" customFormat="1" ht="17.100000000000001" customHeight="1">
      <c r="A125" s="517">
        <v>33761400</v>
      </c>
      <c r="B125" s="488" t="s">
        <v>343</v>
      </c>
      <c r="C125" s="489" t="s">
        <v>13</v>
      </c>
      <c r="D125" s="496" t="s">
        <v>54</v>
      </c>
      <c r="E125" s="510">
        <v>250</v>
      </c>
      <c r="F125" s="510">
        <v>300</v>
      </c>
      <c r="G125" s="330">
        <f t="shared" si="4"/>
        <v>75000</v>
      </c>
      <c r="H125" s="226"/>
    </row>
    <row r="126" spans="1:8" s="478" customFormat="1" ht="17.100000000000001" customHeight="1">
      <c r="A126" s="517" t="s">
        <v>1083</v>
      </c>
      <c r="B126" s="488" t="s">
        <v>1644</v>
      </c>
      <c r="C126" s="489" t="s">
        <v>13</v>
      </c>
      <c r="D126" s="496" t="s">
        <v>25</v>
      </c>
      <c r="E126" s="510">
        <v>700</v>
      </c>
      <c r="F126" s="549">
        <v>300</v>
      </c>
      <c r="G126" s="330">
        <f t="shared" si="4"/>
        <v>210000</v>
      </c>
      <c r="H126" s="226"/>
    </row>
    <row r="127" spans="1:8" s="478" customFormat="1" ht="17.100000000000001" customHeight="1">
      <c r="A127" s="13">
        <v>33761000</v>
      </c>
      <c r="B127" s="488" t="s">
        <v>82</v>
      </c>
      <c r="C127" s="489" t="s">
        <v>13</v>
      </c>
      <c r="D127" s="495" t="s">
        <v>25</v>
      </c>
      <c r="E127" s="510">
        <v>150</v>
      </c>
      <c r="F127" s="510">
        <v>1500</v>
      </c>
      <c r="G127" s="330">
        <f t="shared" si="4"/>
        <v>225000</v>
      </c>
      <c r="H127" s="226"/>
    </row>
    <row r="128" spans="1:8" s="478" customFormat="1" ht="17.100000000000001" customHeight="1">
      <c r="A128" s="13">
        <v>34921140</v>
      </c>
      <c r="B128" s="488" t="s">
        <v>344</v>
      </c>
      <c r="C128" s="489" t="s">
        <v>13</v>
      </c>
      <c r="D128" s="495" t="s">
        <v>18</v>
      </c>
      <c r="E128" s="510">
        <v>1000000</v>
      </c>
      <c r="F128" s="510">
        <v>1</v>
      </c>
      <c r="G128" s="330">
        <f t="shared" si="4"/>
        <v>1000000</v>
      </c>
      <c r="H128" s="226"/>
    </row>
    <row r="129" spans="1:8" s="478" customFormat="1" ht="17.100000000000001" customHeight="1">
      <c r="A129" s="13" t="s">
        <v>1086</v>
      </c>
      <c r="B129" s="488" t="s">
        <v>1227</v>
      </c>
      <c r="C129" s="489" t="s">
        <v>13</v>
      </c>
      <c r="D129" s="495" t="s">
        <v>25</v>
      </c>
      <c r="E129" s="510">
        <v>115000</v>
      </c>
      <c r="F129" s="510">
        <v>1</v>
      </c>
      <c r="G129" s="330">
        <f t="shared" si="4"/>
        <v>115000</v>
      </c>
      <c r="H129" s="226"/>
    </row>
    <row r="130" spans="1:8" s="478" customFormat="1" ht="17.100000000000001" customHeight="1">
      <c r="A130" s="13" t="s">
        <v>1087</v>
      </c>
      <c r="B130" s="488" t="s">
        <v>1228</v>
      </c>
      <c r="C130" s="489" t="s">
        <v>13</v>
      </c>
      <c r="D130" s="495" t="s">
        <v>25</v>
      </c>
      <c r="E130" s="510">
        <v>90000</v>
      </c>
      <c r="F130" s="510">
        <v>2</v>
      </c>
      <c r="G130" s="330">
        <f t="shared" si="4"/>
        <v>180000</v>
      </c>
      <c r="H130" s="226"/>
    </row>
    <row r="131" spans="1:8" s="478" customFormat="1" ht="17.100000000000001" customHeight="1">
      <c r="A131" s="517" t="s">
        <v>1088</v>
      </c>
      <c r="B131" s="488" t="s">
        <v>1089</v>
      </c>
      <c r="C131" s="489" t="s">
        <v>148</v>
      </c>
      <c r="D131" s="495" t="s">
        <v>25</v>
      </c>
      <c r="E131" s="510">
        <v>970000</v>
      </c>
      <c r="F131" s="510">
        <v>1</v>
      </c>
      <c r="G131" s="330">
        <f t="shared" si="4"/>
        <v>970000</v>
      </c>
      <c r="H131" s="226"/>
    </row>
    <row r="132" spans="1:8" s="478" customFormat="1" ht="25.5">
      <c r="A132" s="517" t="s">
        <v>1090</v>
      </c>
      <c r="B132" s="488" t="s">
        <v>1091</v>
      </c>
      <c r="C132" s="489" t="s">
        <v>148</v>
      </c>
      <c r="D132" s="495" t="s">
        <v>25</v>
      </c>
      <c r="E132" s="510">
        <v>1930000</v>
      </c>
      <c r="F132" s="510">
        <v>1</v>
      </c>
      <c r="G132" s="330">
        <f t="shared" si="4"/>
        <v>1930000</v>
      </c>
      <c r="H132" s="226"/>
    </row>
    <row r="133" spans="1:8" s="478" customFormat="1" ht="17.100000000000001" customHeight="1">
      <c r="A133" s="517" t="s">
        <v>1092</v>
      </c>
      <c r="B133" s="488" t="s">
        <v>1093</v>
      </c>
      <c r="C133" s="489" t="s">
        <v>148</v>
      </c>
      <c r="D133" s="495" t="s">
        <v>25</v>
      </c>
      <c r="E133" s="510">
        <v>110000</v>
      </c>
      <c r="F133" s="523">
        <v>1</v>
      </c>
      <c r="G133" s="330">
        <f t="shared" si="4"/>
        <v>110000</v>
      </c>
      <c r="H133" s="226"/>
    </row>
    <row r="134" spans="1:8" s="478" customFormat="1" ht="17.100000000000001" customHeight="1">
      <c r="A134" s="517" t="s">
        <v>1094</v>
      </c>
      <c r="B134" s="488" t="s">
        <v>1095</v>
      </c>
      <c r="C134" s="489" t="s">
        <v>148</v>
      </c>
      <c r="D134" s="495" t="s">
        <v>25</v>
      </c>
      <c r="E134" s="510">
        <v>284000</v>
      </c>
      <c r="F134" s="523">
        <v>1</v>
      </c>
      <c r="G134" s="330">
        <f t="shared" si="4"/>
        <v>284000</v>
      </c>
      <c r="H134" s="226"/>
    </row>
    <row r="135" spans="1:8" s="478" customFormat="1" ht="17.100000000000001" customHeight="1">
      <c r="A135" s="517" t="s">
        <v>1096</v>
      </c>
      <c r="B135" s="488" t="s">
        <v>1097</v>
      </c>
      <c r="C135" s="489" t="s">
        <v>148</v>
      </c>
      <c r="D135" s="495" t="s">
        <v>25</v>
      </c>
      <c r="E135" s="510">
        <v>74000</v>
      </c>
      <c r="F135" s="510">
        <v>2</v>
      </c>
      <c r="G135" s="330">
        <f t="shared" si="4"/>
        <v>148000</v>
      </c>
      <c r="H135" s="226"/>
    </row>
    <row r="136" spans="1:8" s="478" customFormat="1" ht="17.100000000000001" customHeight="1">
      <c r="A136" s="517" t="s">
        <v>1098</v>
      </c>
      <c r="B136" s="488" t="s">
        <v>1099</v>
      </c>
      <c r="C136" s="489" t="s">
        <v>148</v>
      </c>
      <c r="D136" s="495" t="s">
        <v>25</v>
      </c>
      <c r="E136" s="510">
        <v>87300</v>
      </c>
      <c r="F136" s="510">
        <v>2</v>
      </c>
      <c r="G136" s="330">
        <f t="shared" si="4"/>
        <v>174600</v>
      </c>
      <c r="H136" s="226"/>
    </row>
    <row r="137" spans="1:8" s="478" customFormat="1" ht="17.100000000000001" customHeight="1">
      <c r="A137" s="517" t="s">
        <v>1100</v>
      </c>
      <c r="B137" s="488" t="s">
        <v>1101</v>
      </c>
      <c r="C137" s="489" t="s">
        <v>148</v>
      </c>
      <c r="D137" s="495" t="s">
        <v>25</v>
      </c>
      <c r="E137" s="510">
        <v>99700</v>
      </c>
      <c r="F137" s="510">
        <v>2</v>
      </c>
      <c r="G137" s="330">
        <f t="shared" si="4"/>
        <v>199400</v>
      </c>
      <c r="H137" s="226"/>
    </row>
    <row r="138" spans="1:8" s="478" customFormat="1" ht="17.100000000000001" customHeight="1">
      <c r="A138" s="517">
        <v>37461180</v>
      </c>
      <c r="B138" s="488" t="s">
        <v>1102</v>
      </c>
      <c r="C138" s="489" t="s">
        <v>148</v>
      </c>
      <c r="D138" s="495" t="s">
        <v>25</v>
      </c>
      <c r="E138" s="510">
        <v>3500</v>
      </c>
      <c r="F138" s="510">
        <v>12</v>
      </c>
      <c r="G138" s="330">
        <f t="shared" si="4"/>
        <v>42000</v>
      </c>
      <c r="H138" s="226"/>
    </row>
    <row r="139" spans="1:8" s="478" customFormat="1" ht="17.100000000000001" customHeight="1">
      <c r="A139" s="517" t="s">
        <v>1103</v>
      </c>
      <c r="B139" s="488" t="s">
        <v>1104</v>
      </c>
      <c r="C139" s="489" t="s">
        <v>148</v>
      </c>
      <c r="D139" s="495" t="s">
        <v>25</v>
      </c>
      <c r="E139" s="510">
        <v>65</v>
      </c>
      <c r="F139" s="510">
        <v>100</v>
      </c>
      <c r="G139" s="330">
        <f t="shared" si="4"/>
        <v>6500</v>
      </c>
      <c r="H139" s="226"/>
    </row>
    <row r="140" spans="1:8" s="478" customFormat="1" ht="17.100000000000001" customHeight="1">
      <c r="A140" s="517" t="s">
        <v>1105</v>
      </c>
      <c r="B140" s="488" t="s">
        <v>1106</v>
      </c>
      <c r="C140" s="489" t="s">
        <v>148</v>
      </c>
      <c r="D140" s="495" t="s">
        <v>25</v>
      </c>
      <c r="E140" s="510">
        <v>15000</v>
      </c>
      <c r="F140" s="510">
        <v>2</v>
      </c>
      <c r="G140" s="330">
        <f t="shared" si="4"/>
        <v>30000</v>
      </c>
      <c r="H140" s="226"/>
    </row>
    <row r="141" spans="1:8" s="478" customFormat="1" ht="17.100000000000001" customHeight="1">
      <c r="A141" s="517" t="s">
        <v>1107</v>
      </c>
      <c r="B141" s="488" t="s">
        <v>1108</v>
      </c>
      <c r="C141" s="489" t="s">
        <v>148</v>
      </c>
      <c r="D141" s="495" t="s">
        <v>25</v>
      </c>
      <c r="E141" s="510">
        <v>3500</v>
      </c>
      <c r="F141" s="510">
        <v>20</v>
      </c>
      <c r="G141" s="330">
        <f t="shared" si="4"/>
        <v>70000</v>
      </c>
      <c r="H141" s="226"/>
    </row>
    <row r="142" spans="1:8" s="478" customFormat="1" ht="17.100000000000001" customHeight="1">
      <c r="A142" s="517" t="s">
        <v>1109</v>
      </c>
      <c r="B142" s="488" t="s">
        <v>1110</v>
      </c>
      <c r="C142" s="489" t="s">
        <v>148</v>
      </c>
      <c r="D142" s="495" t="s">
        <v>25</v>
      </c>
      <c r="E142" s="510">
        <v>4000</v>
      </c>
      <c r="F142" s="510">
        <v>10</v>
      </c>
      <c r="G142" s="330">
        <f t="shared" si="4"/>
        <v>40000</v>
      </c>
      <c r="H142" s="226"/>
    </row>
    <row r="143" spans="1:8" s="478" customFormat="1" ht="17.100000000000001" customHeight="1">
      <c r="A143" s="517" t="s">
        <v>1111</v>
      </c>
      <c r="B143" s="488" t="s">
        <v>1112</v>
      </c>
      <c r="C143" s="489" t="s">
        <v>148</v>
      </c>
      <c r="D143" s="495" t="s">
        <v>25</v>
      </c>
      <c r="E143" s="510">
        <v>5000</v>
      </c>
      <c r="F143" s="510">
        <v>15</v>
      </c>
      <c r="G143" s="330">
        <f t="shared" si="4"/>
        <v>75000</v>
      </c>
      <c r="H143" s="226"/>
    </row>
    <row r="144" spans="1:8" s="478" customFormat="1" ht="17.100000000000001" customHeight="1">
      <c r="A144" s="517" t="s">
        <v>1113</v>
      </c>
      <c r="B144" s="488" t="s">
        <v>1114</v>
      </c>
      <c r="C144" s="489" t="s">
        <v>148</v>
      </c>
      <c r="D144" s="495" t="s">
        <v>25</v>
      </c>
      <c r="E144" s="569">
        <v>1300</v>
      </c>
      <c r="F144" s="569">
        <v>150</v>
      </c>
      <c r="G144" s="559">
        <f t="shared" ref="G144:G150" si="7">E144*F144</f>
        <v>195000</v>
      </c>
      <c r="H144" s="226"/>
    </row>
    <row r="145" spans="1:8" s="478" customFormat="1" ht="17.100000000000001" customHeight="1">
      <c r="A145" s="517" t="s">
        <v>1115</v>
      </c>
      <c r="B145" s="488" t="s">
        <v>1116</v>
      </c>
      <c r="C145" s="489" t="s">
        <v>148</v>
      </c>
      <c r="D145" s="495" t="s">
        <v>25</v>
      </c>
      <c r="E145" s="569">
        <v>777.5</v>
      </c>
      <c r="F145" s="569">
        <v>80</v>
      </c>
      <c r="G145" s="559">
        <f t="shared" si="7"/>
        <v>62200</v>
      </c>
      <c r="H145" s="226"/>
    </row>
    <row r="146" spans="1:8" s="478" customFormat="1" ht="17.100000000000001" customHeight="1">
      <c r="A146" s="517" t="s">
        <v>1117</v>
      </c>
      <c r="B146" s="488" t="s">
        <v>1118</v>
      </c>
      <c r="C146" s="489" t="s">
        <v>148</v>
      </c>
      <c r="D146" s="495" t="s">
        <v>25</v>
      </c>
      <c r="E146" s="569">
        <v>1300</v>
      </c>
      <c r="F146" s="569">
        <v>100</v>
      </c>
      <c r="G146" s="559">
        <f t="shared" si="7"/>
        <v>130000</v>
      </c>
      <c r="H146" s="226"/>
    </row>
    <row r="147" spans="1:8" s="478" customFormat="1" ht="17.100000000000001" customHeight="1">
      <c r="A147" s="517" t="s">
        <v>238</v>
      </c>
      <c r="B147" s="488" t="s">
        <v>1119</v>
      </c>
      <c r="C147" s="489" t="s">
        <v>13</v>
      </c>
      <c r="D147" s="495" t="s">
        <v>25</v>
      </c>
      <c r="E147" s="510">
        <v>3500</v>
      </c>
      <c r="F147" s="510">
        <v>10</v>
      </c>
      <c r="G147" s="330">
        <f t="shared" si="7"/>
        <v>35000</v>
      </c>
      <c r="H147" s="226"/>
    </row>
    <row r="148" spans="1:8" s="478" customFormat="1" ht="17.100000000000001" customHeight="1">
      <c r="A148" s="517" t="s">
        <v>1120</v>
      </c>
      <c r="B148" s="13" t="s">
        <v>1221</v>
      </c>
      <c r="C148" s="495" t="s">
        <v>13</v>
      </c>
      <c r="D148" s="495" t="s">
        <v>25</v>
      </c>
      <c r="E148" s="510">
        <v>5000</v>
      </c>
      <c r="F148" s="510">
        <v>5</v>
      </c>
      <c r="G148" s="330">
        <f t="shared" si="7"/>
        <v>25000</v>
      </c>
      <c r="H148" s="226"/>
    </row>
    <row r="149" spans="1:8" s="478" customFormat="1" ht="17.100000000000001" customHeight="1">
      <c r="A149" s="13">
        <v>38651200</v>
      </c>
      <c r="B149" s="488" t="s">
        <v>741</v>
      </c>
      <c r="C149" s="489" t="s">
        <v>148</v>
      </c>
      <c r="D149" s="495" t="s">
        <v>25</v>
      </c>
      <c r="E149" s="510">
        <v>300000</v>
      </c>
      <c r="F149" s="510">
        <v>17</v>
      </c>
      <c r="G149" s="330">
        <f t="shared" si="7"/>
        <v>5100000</v>
      </c>
      <c r="H149" s="226"/>
    </row>
    <row r="150" spans="1:8" s="478" customFormat="1" ht="17.100000000000001" customHeight="1">
      <c r="A150" s="517" t="s">
        <v>1275</v>
      </c>
      <c r="B150" s="488" t="s">
        <v>1632</v>
      </c>
      <c r="C150" s="489" t="s">
        <v>148</v>
      </c>
      <c r="D150" s="495" t="s">
        <v>25</v>
      </c>
      <c r="E150" s="510">
        <v>90000</v>
      </c>
      <c r="F150" s="510">
        <v>1</v>
      </c>
      <c r="G150" s="330">
        <f t="shared" si="7"/>
        <v>90000</v>
      </c>
      <c r="H150" s="226"/>
    </row>
    <row r="151" spans="1:8" s="478" customFormat="1" ht="17.100000000000001" customHeight="1">
      <c r="A151" s="517" t="s">
        <v>1123</v>
      </c>
      <c r="B151" s="488" t="s">
        <v>1124</v>
      </c>
      <c r="C151" s="489" t="s">
        <v>148</v>
      </c>
      <c r="D151" s="495" t="s">
        <v>25</v>
      </c>
      <c r="E151" s="510">
        <v>70000</v>
      </c>
      <c r="F151" s="510">
        <v>1</v>
      </c>
      <c r="G151" s="330">
        <f>E151*F151</f>
        <v>70000</v>
      </c>
      <c r="H151" s="226"/>
    </row>
    <row r="152" spans="1:8" s="478" customFormat="1" ht="17.100000000000001" customHeight="1">
      <c r="A152" s="517" t="s">
        <v>1559</v>
      </c>
      <c r="B152" s="488" t="s">
        <v>1645</v>
      </c>
      <c r="C152" s="489" t="s">
        <v>148</v>
      </c>
      <c r="D152" s="495" t="s">
        <v>25</v>
      </c>
      <c r="E152" s="510">
        <v>18000</v>
      </c>
      <c r="F152" s="510">
        <v>168</v>
      </c>
      <c r="G152" s="330">
        <f>E152*F152</f>
        <v>3024000</v>
      </c>
      <c r="H152" s="226"/>
    </row>
    <row r="153" spans="1:8" s="478" customFormat="1" ht="17.100000000000001" customHeight="1">
      <c r="A153" s="517" t="s">
        <v>1574</v>
      </c>
      <c r="B153" s="488" t="s">
        <v>1646</v>
      </c>
      <c r="C153" s="489" t="s">
        <v>148</v>
      </c>
      <c r="D153" s="495" t="s">
        <v>25</v>
      </c>
      <c r="E153" s="510">
        <v>20000</v>
      </c>
      <c r="F153" s="510">
        <v>8</v>
      </c>
      <c r="G153" s="330">
        <f>E153*F153</f>
        <v>160000</v>
      </c>
      <c r="H153" s="226"/>
    </row>
    <row r="154" spans="1:8" s="478" customFormat="1" ht="17.100000000000001" customHeight="1">
      <c r="A154" s="517" t="s">
        <v>1575</v>
      </c>
      <c r="B154" s="488" t="s">
        <v>1647</v>
      </c>
      <c r="C154" s="489" t="s">
        <v>148</v>
      </c>
      <c r="D154" s="495" t="s">
        <v>25</v>
      </c>
      <c r="E154" s="510">
        <v>30000</v>
      </c>
      <c r="F154" s="510">
        <v>8</v>
      </c>
      <c r="G154" s="330">
        <f t="shared" ref="G154:G169" si="8">E154*F154</f>
        <v>240000</v>
      </c>
      <c r="H154" s="226"/>
    </row>
    <row r="155" spans="1:8" s="478" customFormat="1" ht="17.100000000000001" customHeight="1">
      <c r="A155" s="517" t="s">
        <v>1578</v>
      </c>
      <c r="B155" s="488" t="s">
        <v>1648</v>
      </c>
      <c r="C155" s="489" t="s">
        <v>148</v>
      </c>
      <c r="D155" s="495" t="s">
        <v>25</v>
      </c>
      <c r="E155" s="510">
        <v>25000</v>
      </c>
      <c r="F155" s="510">
        <v>10</v>
      </c>
      <c r="G155" s="330">
        <f t="shared" si="8"/>
        <v>250000</v>
      </c>
      <c r="H155" s="226"/>
    </row>
    <row r="156" spans="1:8" s="478" customFormat="1" ht="17.100000000000001" customHeight="1">
      <c r="A156" s="517" t="s">
        <v>1579</v>
      </c>
      <c r="B156" s="488" t="s">
        <v>1278</v>
      </c>
      <c r="C156" s="489" t="s">
        <v>148</v>
      </c>
      <c r="D156" s="495" t="s">
        <v>25</v>
      </c>
      <c r="E156" s="510">
        <v>120000</v>
      </c>
      <c r="F156" s="510">
        <v>1</v>
      </c>
      <c r="G156" s="330">
        <f>E156*F156</f>
        <v>120000</v>
      </c>
      <c r="H156" s="226"/>
    </row>
    <row r="157" spans="1:8" s="478" customFormat="1" ht="17.100000000000001" customHeight="1">
      <c r="A157" s="517">
        <v>39121410</v>
      </c>
      <c r="B157" s="488" t="s">
        <v>1649</v>
      </c>
      <c r="C157" s="489" t="s">
        <v>148</v>
      </c>
      <c r="D157" s="495" t="s">
        <v>25</v>
      </c>
      <c r="E157" s="510">
        <v>22000</v>
      </c>
      <c r="F157" s="510">
        <v>10</v>
      </c>
      <c r="G157" s="330">
        <f t="shared" si="8"/>
        <v>220000</v>
      </c>
      <c r="H157" s="226"/>
    </row>
    <row r="158" spans="1:8" s="478" customFormat="1" ht="17.100000000000001" customHeight="1">
      <c r="A158" s="518" t="s">
        <v>1576</v>
      </c>
      <c r="B158" s="488" t="s">
        <v>1577</v>
      </c>
      <c r="C158" s="489" t="s">
        <v>148</v>
      </c>
      <c r="D158" s="495" t="s">
        <v>25</v>
      </c>
      <c r="E158" s="510">
        <v>40000</v>
      </c>
      <c r="F158" s="510">
        <v>16</v>
      </c>
      <c r="G158" s="330">
        <f t="shared" si="8"/>
        <v>640000</v>
      </c>
      <c r="H158" s="226"/>
    </row>
    <row r="159" spans="1:8" s="478" customFormat="1" ht="17.100000000000001" customHeight="1">
      <c r="A159" s="519" t="s">
        <v>1560</v>
      </c>
      <c r="B159" s="491" t="s">
        <v>1650</v>
      </c>
      <c r="C159" s="489" t="s">
        <v>148</v>
      </c>
      <c r="D159" s="495" t="s">
        <v>25</v>
      </c>
      <c r="E159" s="510">
        <v>8000</v>
      </c>
      <c r="F159" s="592">
        <v>380</v>
      </c>
      <c r="G159" s="330">
        <f t="shared" si="8"/>
        <v>3040000</v>
      </c>
      <c r="H159" s="226"/>
    </row>
    <row r="160" spans="1:8" s="478" customFormat="1" ht="17.100000000000001" customHeight="1">
      <c r="A160" s="519">
        <v>39111140</v>
      </c>
      <c r="B160" s="504" t="s">
        <v>1651</v>
      </c>
      <c r="C160" s="489" t="s">
        <v>148</v>
      </c>
      <c r="D160" s="495" t="s">
        <v>25</v>
      </c>
      <c r="E160" s="510">
        <v>17000</v>
      </c>
      <c r="F160" s="508">
        <v>50</v>
      </c>
      <c r="G160" s="330">
        <f t="shared" si="8"/>
        <v>850000</v>
      </c>
      <c r="H160" s="226"/>
    </row>
    <row r="161" spans="1:8" s="478" customFormat="1" ht="17.100000000000001" customHeight="1">
      <c r="A161" s="507" t="s">
        <v>1580</v>
      </c>
      <c r="B161" s="504" t="s">
        <v>1581</v>
      </c>
      <c r="C161" s="489" t="s">
        <v>148</v>
      </c>
      <c r="D161" s="495" t="s">
        <v>42</v>
      </c>
      <c r="E161" s="510">
        <v>280000</v>
      </c>
      <c r="F161" s="508">
        <v>6</v>
      </c>
      <c r="G161" s="330">
        <f t="shared" si="8"/>
        <v>1680000</v>
      </c>
      <c r="H161" s="226"/>
    </row>
    <row r="162" spans="1:8" s="478" customFormat="1" ht="17.100000000000001" customHeight="1">
      <c r="A162" s="515" t="s">
        <v>1582</v>
      </c>
      <c r="B162" s="504" t="s">
        <v>1652</v>
      </c>
      <c r="C162" s="489" t="s">
        <v>148</v>
      </c>
      <c r="D162" s="495" t="s">
        <v>25</v>
      </c>
      <c r="E162" s="510">
        <v>33000</v>
      </c>
      <c r="F162" s="508">
        <v>6</v>
      </c>
      <c r="G162" s="330">
        <f t="shared" si="8"/>
        <v>198000</v>
      </c>
      <c r="H162" s="226"/>
    </row>
    <row r="163" spans="1:8" s="478" customFormat="1" ht="17.100000000000001" customHeight="1">
      <c r="A163" s="515" t="s">
        <v>1583</v>
      </c>
      <c r="B163" s="504" t="s">
        <v>1653</v>
      </c>
      <c r="C163" s="489" t="s">
        <v>148</v>
      </c>
      <c r="D163" s="495" t="s">
        <v>25</v>
      </c>
      <c r="E163" s="510">
        <v>55000</v>
      </c>
      <c r="F163" s="508">
        <v>32</v>
      </c>
      <c r="G163" s="330">
        <f t="shared" si="8"/>
        <v>1760000</v>
      </c>
      <c r="H163" s="226"/>
    </row>
    <row r="164" spans="1:8" s="478" customFormat="1" ht="17.100000000000001" customHeight="1">
      <c r="A164" s="515">
        <v>39141120</v>
      </c>
      <c r="B164" s="504" t="s">
        <v>1654</v>
      </c>
      <c r="C164" s="489" t="s">
        <v>148</v>
      </c>
      <c r="D164" s="495" t="s">
        <v>25</v>
      </c>
      <c r="E164" s="510">
        <v>18000</v>
      </c>
      <c r="F164" s="508">
        <v>50</v>
      </c>
      <c r="G164" s="330">
        <f t="shared" si="8"/>
        <v>900000</v>
      </c>
      <c r="H164" s="226"/>
    </row>
    <row r="165" spans="1:8" s="478" customFormat="1" ht="17.100000000000001" customHeight="1">
      <c r="A165" s="507" t="s">
        <v>1561</v>
      </c>
      <c r="B165" s="491" t="s">
        <v>119</v>
      </c>
      <c r="C165" s="489" t="s">
        <v>148</v>
      </c>
      <c r="D165" s="495" t="s">
        <v>25</v>
      </c>
      <c r="E165" s="510">
        <v>20000</v>
      </c>
      <c r="F165" s="508">
        <v>10</v>
      </c>
      <c r="G165" s="509">
        <f t="shared" si="8"/>
        <v>200000</v>
      </c>
      <c r="H165" s="226"/>
    </row>
    <row r="166" spans="1:8" s="478" customFormat="1" ht="17.100000000000001" customHeight="1">
      <c r="A166" s="507" t="s">
        <v>1718</v>
      </c>
      <c r="B166" s="504" t="s">
        <v>1719</v>
      </c>
      <c r="C166" s="489" t="s">
        <v>148</v>
      </c>
      <c r="D166" s="495" t="s">
        <v>25</v>
      </c>
      <c r="E166" s="510">
        <v>40000</v>
      </c>
      <c r="F166" s="508">
        <v>58</v>
      </c>
      <c r="G166" s="509">
        <f t="shared" si="8"/>
        <v>2320000</v>
      </c>
      <c r="H166" s="226"/>
    </row>
    <row r="167" spans="1:8" s="478" customFormat="1" ht="17.100000000000001" customHeight="1">
      <c r="A167" s="507" t="s">
        <v>1584</v>
      </c>
      <c r="B167" s="504" t="s">
        <v>1655</v>
      </c>
      <c r="C167" s="489" t="s">
        <v>148</v>
      </c>
      <c r="D167" s="495" t="s">
        <v>42</v>
      </c>
      <c r="E167" s="510">
        <v>650000</v>
      </c>
      <c r="F167" s="520">
        <v>2</v>
      </c>
      <c r="G167" s="509">
        <f t="shared" si="8"/>
        <v>1300000</v>
      </c>
      <c r="H167" s="226"/>
    </row>
    <row r="168" spans="1:8" s="478" customFormat="1" ht="17.100000000000001" customHeight="1">
      <c r="A168" s="507" t="s">
        <v>1585</v>
      </c>
      <c r="B168" s="504" t="s">
        <v>1656</v>
      </c>
      <c r="C168" s="489" t="s">
        <v>148</v>
      </c>
      <c r="D168" s="495" t="s">
        <v>42</v>
      </c>
      <c r="E168" s="510">
        <v>150000</v>
      </c>
      <c r="F168" s="520">
        <v>2</v>
      </c>
      <c r="G168" s="509">
        <f t="shared" si="8"/>
        <v>300000</v>
      </c>
      <c r="H168" s="226"/>
    </row>
    <row r="169" spans="1:8" s="478" customFormat="1" ht="17.100000000000001" customHeight="1">
      <c r="A169" s="507">
        <v>39132210</v>
      </c>
      <c r="B169" s="504" t="s">
        <v>1657</v>
      </c>
      <c r="C169" s="489" t="s">
        <v>148</v>
      </c>
      <c r="D169" s="495" t="s">
        <v>25</v>
      </c>
      <c r="E169" s="510">
        <v>35000</v>
      </c>
      <c r="F169" s="520">
        <v>2</v>
      </c>
      <c r="G169" s="509">
        <f t="shared" si="8"/>
        <v>70000</v>
      </c>
      <c r="H169" s="226"/>
    </row>
    <row r="170" spans="1:8" s="478" customFormat="1" ht="17.100000000000001" customHeight="1">
      <c r="A170" s="13" t="s">
        <v>1125</v>
      </c>
      <c r="B170" s="488" t="s">
        <v>1126</v>
      </c>
      <c r="C170" s="489" t="s">
        <v>13</v>
      </c>
      <c r="D170" s="495" t="s">
        <v>25</v>
      </c>
      <c r="E170" s="510">
        <v>15</v>
      </c>
      <c r="F170" s="549">
        <v>4000</v>
      </c>
      <c r="G170" s="330">
        <f>E170*F170</f>
        <v>60000</v>
      </c>
      <c r="H170" s="226"/>
    </row>
    <row r="171" spans="1:8" s="478" customFormat="1" ht="17.25" customHeight="1">
      <c r="A171" s="13" t="s">
        <v>1127</v>
      </c>
      <c r="B171" s="488" t="s">
        <v>1128</v>
      </c>
      <c r="C171" s="489" t="s">
        <v>13</v>
      </c>
      <c r="D171" s="495" t="s">
        <v>25</v>
      </c>
      <c r="E171" s="495">
        <v>5</v>
      </c>
      <c r="F171" s="549">
        <v>10000</v>
      </c>
      <c r="G171" s="330">
        <f>E171*F171</f>
        <v>50000</v>
      </c>
      <c r="H171" s="226"/>
    </row>
    <row r="172" spans="1:8" s="478" customFormat="1" ht="17.100000000000001" customHeight="1">
      <c r="A172" s="13" t="s">
        <v>964</v>
      </c>
      <c r="B172" s="488" t="s">
        <v>1280</v>
      </c>
      <c r="C172" s="489" t="s">
        <v>13</v>
      </c>
      <c r="D172" s="522" t="s">
        <v>25</v>
      </c>
      <c r="E172" s="510">
        <v>500</v>
      </c>
      <c r="F172" s="549">
        <v>10</v>
      </c>
      <c r="G172" s="330">
        <f>E172*F172</f>
        <v>5000</v>
      </c>
      <c r="H172" s="226"/>
    </row>
    <row r="173" spans="1:8" s="478" customFormat="1" ht="17.100000000000001" customHeight="1">
      <c r="A173" s="13" t="s">
        <v>965</v>
      </c>
      <c r="B173" s="488" t="s">
        <v>1280</v>
      </c>
      <c r="C173" s="489" t="s">
        <v>13</v>
      </c>
      <c r="D173" s="522" t="s">
        <v>25</v>
      </c>
      <c r="E173" s="495">
        <v>350</v>
      </c>
      <c r="F173" s="549">
        <v>10</v>
      </c>
      <c r="G173" s="330">
        <f>E173*F173</f>
        <v>3500</v>
      </c>
      <c r="H173" s="226"/>
    </row>
    <row r="174" spans="1:8" s="478" customFormat="1" ht="17.100000000000001" customHeight="1">
      <c r="A174" s="13" t="s">
        <v>966</v>
      </c>
      <c r="B174" s="488" t="s">
        <v>1280</v>
      </c>
      <c r="C174" s="489" t="s">
        <v>13</v>
      </c>
      <c r="D174" s="522" t="s">
        <v>25</v>
      </c>
      <c r="E174" s="510">
        <v>250</v>
      </c>
      <c r="F174" s="549">
        <v>10</v>
      </c>
      <c r="G174" s="330">
        <f>E174*F174</f>
        <v>2500</v>
      </c>
      <c r="H174" s="226"/>
    </row>
    <row r="175" spans="1:8" s="478" customFormat="1" ht="17.100000000000001" customHeight="1">
      <c r="A175" s="593">
        <v>39241300</v>
      </c>
      <c r="B175" s="521" t="s">
        <v>1129</v>
      </c>
      <c r="C175" s="489" t="s">
        <v>13</v>
      </c>
      <c r="D175" s="589" t="s">
        <v>25</v>
      </c>
      <c r="E175" s="590">
        <v>25000</v>
      </c>
      <c r="F175" s="590">
        <v>1</v>
      </c>
      <c r="G175" s="330">
        <f t="shared" ref="G175:G247" si="9">E175*F175</f>
        <v>25000</v>
      </c>
      <c r="H175" s="226"/>
    </row>
    <row r="176" spans="1:8" s="478" customFormat="1" ht="17.100000000000001" customHeight="1">
      <c r="A176" s="517" t="s">
        <v>87</v>
      </c>
      <c r="B176" s="488" t="s">
        <v>1141</v>
      </c>
      <c r="C176" s="489" t="s">
        <v>13</v>
      </c>
      <c r="D176" s="495" t="s">
        <v>25</v>
      </c>
      <c r="E176" s="510">
        <v>1000</v>
      </c>
      <c r="F176" s="537">
        <v>20</v>
      </c>
      <c r="G176" s="330">
        <f>E176*F176</f>
        <v>20000</v>
      </c>
      <c r="H176" s="226"/>
    </row>
    <row r="177" spans="1:8" s="478" customFormat="1" ht="17.100000000000001" customHeight="1">
      <c r="A177" s="517" t="s">
        <v>272</v>
      </c>
      <c r="B177" s="488" t="s">
        <v>1142</v>
      </c>
      <c r="C177" s="489" t="s">
        <v>13</v>
      </c>
      <c r="D177" s="495" t="s">
        <v>25</v>
      </c>
      <c r="E177" s="510">
        <v>10000</v>
      </c>
      <c r="F177" s="537">
        <v>15</v>
      </c>
      <c r="G177" s="330">
        <f>E177*F177</f>
        <v>150000</v>
      </c>
      <c r="H177" s="226"/>
    </row>
    <row r="178" spans="1:8" s="478" customFormat="1" ht="17.100000000000001" customHeight="1">
      <c r="A178" s="517" t="s">
        <v>1143</v>
      </c>
      <c r="B178" s="488" t="s">
        <v>1667</v>
      </c>
      <c r="C178" s="489" t="s">
        <v>13</v>
      </c>
      <c r="D178" s="495" t="s">
        <v>25</v>
      </c>
      <c r="E178" s="510">
        <v>2500</v>
      </c>
      <c r="F178" s="537">
        <v>20</v>
      </c>
      <c r="G178" s="330">
        <f>E178*F178</f>
        <v>50000</v>
      </c>
      <c r="H178" s="226"/>
    </row>
    <row r="179" spans="1:8" s="478" customFormat="1" ht="17.100000000000001" customHeight="1">
      <c r="A179" s="517" t="s">
        <v>1145</v>
      </c>
      <c r="B179" s="488" t="s">
        <v>1146</v>
      </c>
      <c r="C179" s="489" t="s">
        <v>13</v>
      </c>
      <c r="D179" s="495" t="s">
        <v>25</v>
      </c>
      <c r="E179" s="510">
        <v>700</v>
      </c>
      <c r="F179" s="537">
        <v>20</v>
      </c>
      <c r="G179" s="330">
        <f>E179*F179</f>
        <v>14000</v>
      </c>
      <c r="H179" s="226"/>
    </row>
    <row r="180" spans="1:8" s="478" customFormat="1" ht="25.5">
      <c r="A180" s="13" t="s">
        <v>1551</v>
      </c>
      <c r="B180" s="488" t="s">
        <v>1136</v>
      </c>
      <c r="C180" s="489" t="s">
        <v>13</v>
      </c>
      <c r="D180" s="522" t="s">
        <v>25</v>
      </c>
      <c r="E180" s="510">
        <v>80000</v>
      </c>
      <c r="F180" s="522">
        <v>4</v>
      </c>
      <c r="G180" s="330">
        <f t="shared" si="9"/>
        <v>320000</v>
      </c>
      <c r="H180" s="226"/>
    </row>
    <row r="181" spans="1:8" s="478" customFormat="1" ht="25.5">
      <c r="A181" s="13" t="s">
        <v>1552</v>
      </c>
      <c r="B181" s="488" t="s">
        <v>1136</v>
      </c>
      <c r="C181" s="489" t="s">
        <v>13</v>
      </c>
      <c r="D181" s="522" t="s">
        <v>25</v>
      </c>
      <c r="E181" s="510">
        <v>5000</v>
      </c>
      <c r="F181" s="522">
        <v>30</v>
      </c>
      <c r="G181" s="330">
        <f t="shared" si="9"/>
        <v>150000</v>
      </c>
      <c r="H181" s="226"/>
    </row>
    <row r="182" spans="1:8" s="478" customFormat="1" ht="17.100000000000001" customHeight="1">
      <c r="A182" s="13">
        <v>39515450</v>
      </c>
      <c r="B182" s="488" t="s">
        <v>184</v>
      </c>
      <c r="C182" s="489" t="s">
        <v>148</v>
      </c>
      <c r="D182" s="495" t="s">
        <v>86</v>
      </c>
      <c r="E182" s="510">
        <v>7600</v>
      </c>
      <c r="F182" s="510">
        <v>6</v>
      </c>
      <c r="G182" s="330">
        <f t="shared" si="9"/>
        <v>45600</v>
      </c>
      <c r="H182" s="226"/>
    </row>
    <row r="183" spans="1:8" s="478" customFormat="1" ht="17.100000000000001" customHeight="1">
      <c r="A183" s="13">
        <v>39515440</v>
      </c>
      <c r="B183" s="488" t="s">
        <v>89</v>
      </c>
      <c r="C183" s="489" t="s">
        <v>148</v>
      </c>
      <c r="D183" s="495" t="s">
        <v>86</v>
      </c>
      <c r="E183" s="510">
        <v>3870</v>
      </c>
      <c r="F183" s="495">
        <v>100</v>
      </c>
      <c r="G183" s="330">
        <f t="shared" si="9"/>
        <v>387000</v>
      </c>
      <c r="H183" s="226"/>
    </row>
    <row r="184" spans="1:8" s="478" customFormat="1" ht="17.100000000000001" customHeight="1">
      <c r="A184" s="13">
        <v>39531600</v>
      </c>
      <c r="B184" s="488" t="s">
        <v>1137</v>
      </c>
      <c r="C184" s="489" t="s">
        <v>148</v>
      </c>
      <c r="D184" s="495" t="s">
        <v>86</v>
      </c>
      <c r="E184" s="510">
        <v>10000</v>
      </c>
      <c r="F184" s="495">
        <v>55</v>
      </c>
      <c r="G184" s="330">
        <f t="shared" si="9"/>
        <v>550000</v>
      </c>
      <c r="H184" s="226"/>
    </row>
    <row r="185" spans="1:8" s="478" customFormat="1" ht="17.100000000000001" customHeight="1">
      <c r="A185" s="517" t="s">
        <v>1563</v>
      </c>
      <c r="B185" s="488" t="s">
        <v>1598</v>
      </c>
      <c r="C185" s="511" t="s">
        <v>148</v>
      </c>
      <c r="D185" s="495" t="s">
        <v>25</v>
      </c>
      <c r="E185" s="510">
        <v>430000</v>
      </c>
      <c r="F185" s="495">
        <v>6</v>
      </c>
      <c r="G185" s="330">
        <f t="shared" si="9"/>
        <v>2580000</v>
      </c>
      <c r="H185" s="226"/>
    </row>
    <row r="186" spans="1:8" s="478" customFormat="1" ht="17.100000000000001" customHeight="1">
      <c r="A186" s="517">
        <v>39714250</v>
      </c>
      <c r="B186" s="488" t="s">
        <v>1138</v>
      </c>
      <c r="C186" s="511" t="s">
        <v>148</v>
      </c>
      <c r="D186" s="495" t="s">
        <v>25</v>
      </c>
      <c r="E186" s="510">
        <v>300000</v>
      </c>
      <c r="F186" s="510">
        <v>1</v>
      </c>
      <c r="G186" s="330">
        <f t="shared" si="9"/>
        <v>300000</v>
      </c>
      <c r="H186" s="226"/>
    </row>
    <row r="187" spans="1:8" s="478" customFormat="1" ht="17.100000000000001" customHeight="1">
      <c r="A187" s="517">
        <v>39714210</v>
      </c>
      <c r="B187" s="488" t="s">
        <v>1599</v>
      </c>
      <c r="C187" s="511" t="s">
        <v>148</v>
      </c>
      <c r="D187" s="495" t="s">
        <v>25</v>
      </c>
      <c r="E187" s="510">
        <v>180000</v>
      </c>
      <c r="F187" s="496">
        <v>10</v>
      </c>
      <c r="G187" s="330">
        <f t="shared" si="9"/>
        <v>1800000</v>
      </c>
      <c r="H187" s="226"/>
    </row>
    <row r="188" spans="1:8" s="478" customFormat="1" ht="17.100000000000001" customHeight="1">
      <c r="A188" s="517" t="s">
        <v>1564</v>
      </c>
      <c r="B188" s="488" t="s">
        <v>1600</v>
      </c>
      <c r="C188" s="511" t="s">
        <v>148</v>
      </c>
      <c r="D188" s="495" t="s">
        <v>25</v>
      </c>
      <c r="E188" s="510">
        <v>280000</v>
      </c>
      <c r="F188" s="496">
        <v>10</v>
      </c>
      <c r="G188" s="330">
        <f t="shared" si="9"/>
        <v>2800000</v>
      </c>
      <c r="H188" s="226"/>
    </row>
    <row r="189" spans="1:8" s="478" customFormat="1" ht="17.100000000000001" customHeight="1">
      <c r="A189" s="13" t="s">
        <v>1565</v>
      </c>
      <c r="B189" s="488" t="s">
        <v>1658</v>
      </c>
      <c r="C189" s="511" t="s">
        <v>148</v>
      </c>
      <c r="D189" s="495" t="s">
        <v>25</v>
      </c>
      <c r="E189" s="510">
        <v>230000</v>
      </c>
      <c r="F189" s="523">
        <v>8</v>
      </c>
      <c r="G189" s="330">
        <f t="shared" si="9"/>
        <v>1840000</v>
      </c>
      <c r="H189" s="226"/>
    </row>
    <row r="190" spans="1:8" s="478" customFormat="1" ht="17.100000000000001" customHeight="1">
      <c r="A190" s="13">
        <v>39721510</v>
      </c>
      <c r="B190" s="488" t="s">
        <v>980</v>
      </c>
      <c r="C190" s="511" t="s">
        <v>148</v>
      </c>
      <c r="D190" s="549" t="s">
        <v>25</v>
      </c>
      <c r="E190" s="510">
        <v>27000</v>
      </c>
      <c r="F190" s="510">
        <v>5</v>
      </c>
      <c r="G190" s="330">
        <f t="shared" si="9"/>
        <v>135000</v>
      </c>
      <c r="H190" s="226"/>
    </row>
    <row r="191" spans="1:8" s="478" customFormat="1" ht="17.100000000000001" customHeight="1">
      <c r="A191" s="13" t="s">
        <v>1139</v>
      </c>
      <c r="B191" s="488" t="s">
        <v>1601</v>
      </c>
      <c r="C191" s="511" t="s">
        <v>148</v>
      </c>
      <c r="D191" s="495" t="s">
        <v>25</v>
      </c>
      <c r="E191" s="510">
        <v>100000</v>
      </c>
      <c r="F191" s="510">
        <v>2</v>
      </c>
      <c r="G191" s="330">
        <f t="shared" si="9"/>
        <v>200000</v>
      </c>
      <c r="H191" s="226"/>
    </row>
    <row r="192" spans="1:8" s="478" customFormat="1" ht="17.100000000000001" customHeight="1">
      <c r="A192" s="13" t="s">
        <v>1140</v>
      </c>
      <c r="B192" s="488" t="s">
        <v>1231</v>
      </c>
      <c r="C192" s="511" t="s">
        <v>148</v>
      </c>
      <c r="D192" s="549" t="s">
        <v>25</v>
      </c>
      <c r="E192" s="510">
        <v>25000</v>
      </c>
      <c r="F192" s="510">
        <v>2</v>
      </c>
      <c r="G192" s="330">
        <f t="shared" si="9"/>
        <v>50000</v>
      </c>
      <c r="H192" s="226"/>
    </row>
    <row r="193" spans="1:8" s="478" customFormat="1" ht="17.100000000000001" customHeight="1">
      <c r="A193" s="14">
        <v>39717100</v>
      </c>
      <c r="B193" s="506" t="s">
        <v>928</v>
      </c>
      <c r="C193" s="511" t="s">
        <v>148</v>
      </c>
      <c r="D193" s="495" t="s">
        <v>25</v>
      </c>
      <c r="E193" s="510">
        <v>11500</v>
      </c>
      <c r="F193" s="510">
        <v>3</v>
      </c>
      <c r="G193" s="330">
        <f t="shared" si="9"/>
        <v>34500</v>
      </c>
      <c r="H193" s="226"/>
    </row>
    <row r="194" spans="1:8" s="478" customFormat="1" ht="17.100000000000001" customHeight="1">
      <c r="A194" s="14" t="s">
        <v>1566</v>
      </c>
      <c r="B194" s="506" t="s">
        <v>1659</v>
      </c>
      <c r="C194" s="511" t="s">
        <v>148</v>
      </c>
      <c r="D194" s="523" t="s">
        <v>25</v>
      </c>
      <c r="E194" s="510">
        <v>380000</v>
      </c>
      <c r="F194" s="523">
        <v>2</v>
      </c>
      <c r="G194" s="330">
        <f t="shared" si="9"/>
        <v>760000</v>
      </c>
      <c r="H194" s="226"/>
    </row>
    <row r="195" spans="1:8" s="478" customFormat="1" ht="17.100000000000001" customHeight="1">
      <c r="A195" s="14" t="s">
        <v>1567</v>
      </c>
      <c r="B195" s="506" t="s">
        <v>1660</v>
      </c>
      <c r="C195" s="492" t="s">
        <v>148</v>
      </c>
      <c r="D195" s="493" t="s">
        <v>25</v>
      </c>
      <c r="E195" s="493">
        <v>121600</v>
      </c>
      <c r="F195" s="508">
        <v>1</v>
      </c>
      <c r="G195" s="509">
        <f>+F195*E195</f>
        <v>121600</v>
      </c>
      <c r="H195" s="226"/>
    </row>
    <row r="196" spans="1:8" s="478" customFormat="1" ht="24.95" customHeight="1">
      <c r="A196" s="507" t="s">
        <v>1661</v>
      </c>
      <c r="B196" s="504" t="s">
        <v>1592</v>
      </c>
      <c r="C196" s="489" t="s">
        <v>148</v>
      </c>
      <c r="D196" s="495" t="s">
        <v>25</v>
      </c>
      <c r="E196" s="510">
        <v>180000</v>
      </c>
      <c r="F196" s="508">
        <v>4</v>
      </c>
      <c r="G196" s="330">
        <f t="shared" si="9"/>
        <v>720000</v>
      </c>
      <c r="H196" s="226"/>
    </row>
    <row r="197" spans="1:8" s="478" customFormat="1" ht="17.100000000000001" customHeight="1">
      <c r="A197" s="507" t="s">
        <v>1594</v>
      </c>
      <c r="B197" s="524" t="s">
        <v>1597</v>
      </c>
      <c r="C197" s="489" t="s">
        <v>148</v>
      </c>
      <c r="D197" s="495" t="s">
        <v>25</v>
      </c>
      <c r="E197" s="510">
        <v>7000</v>
      </c>
      <c r="F197" s="508">
        <v>10</v>
      </c>
      <c r="G197" s="330">
        <f t="shared" si="9"/>
        <v>70000</v>
      </c>
      <c r="H197" s="226"/>
    </row>
    <row r="198" spans="1:8" s="478" customFormat="1" ht="17.100000000000001" customHeight="1">
      <c r="A198" s="507" t="s">
        <v>1662</v>
      </c>
      <c r="B198" s="504" t="s">
        <v>1663</v>
      </c>
      <c r="C198" s="489" t="s">
        <v>148</v>
      </c>
      <c r="D198" s="495" t="s">
        <v>25</v>
      </c>
      <c r="E198" s="510">
        <v>10000</v>
      </c>
      <c r="F198" s="508">
        <v>2</v>
      </c>
      <c r="G198" s="330">
        <f t="shared" si="9"/>
        <v>20000</v>
      </c>
      <c r="H198" s="226"/>
    </row>
    <row r="199" spans="1:8" s="478" customFormat="1" ht="17.100000000000001" customHeight="1">
      <c r="A199" s="507" t="s">
        <v>1593</v>
      </c>
      <c r="B199" s="504" t="s">
        <v>1664</v>
      </c>
      <c r="C199" s="489" t="s">
        <v>148</v>
      </c>
      <c r="D199" s="495" t="s">
        <v>25</v>
      </c>
      <c r="E199" s="510">
        <v>50000</v>
      </c>
      <c r="F199" s="508">
        <v>6</v>
      </c>
      <c r="G199" s="330">
        <f t="shared" si="9"/>
        <v>300000</v>
      </c>
      <c r="H199" s="226"/>
    </row>
    <row r="200" spans="1:8" s="478" customFormat="1" ht="17.100000000000001" customHeight="1">
      <c r="A200" s="507" t="s">
        <v>1595</v>
      </c>
      <c r="B200" s="525" t="s">
        <v>1665</v>
      </c>
      <c r="C200" s="489" t="s">
        <v>148</v>
      </c>
      <c r="D200" s="495" t="s">
        <v>25</v>
      </c>
      <c r="E200" s="510">
        <v>180000</v>
      </c>
      <c r="F200" s="508">
        <v>2</v>
      </c>
      <c r="G200" s="330">
        <f t="shared" si="9"/>
        <v>360000</v>
      </c>
      <c r="H200" s="226"/>
    </row>
    <row r="201" spans="1:8" s="478" customFormat="1" ht="17.100000000000001" customHeight="1">
      <c r="A201" s="507" t="s">
        <v>1596</v>
      </c>
      <c r="B201" s="504" t="s">
        <v>1666</v>
      </c>
      <c r="C201" s="489" t="s">
        <v>148</v>
      </c>
      <c r="D201" s="495" t="s">
        <v>25</v>
      </c>
      <c r="E201" s="510">
        <v>20000</v>
      </c>
      <c r="F201" s="508">
        <v>10</v>
      </c>
      <c r="G201" s="330">
        <f t="shared" si="9"/>
        <v>200000</v>
      </c>
      <c r="H201" s="226"/>
    </row>
    <row r="202" spans="1:8" s="478" customFormat="1" ht="17.100000000000001" customHeight="1">
      <c r="A202" s="13" t="s">
        <v>933</v>
      </c>
      <c r="B202" s="488" t="s">
        <v>1465</v>
      </c>
      <c r="C202" s="489" t="s">
        <v>148</v>
      </c>
      <c r="D202" s="495" t="s">
        <v>58</v>
      </c>
      <c r="E202" s="510">
        <v>650</v>
      </c>
      <c r="F202" s="510">
        <v>250</v>
      </c>
      <c r="G202" s="330">
        <f t="shared" si="9"/>
        <v>162500</v>
      </c>
      <c r="H202" s="226"/>
    </row>
    <row r="203" spans="1:8" s="478" customFormat="1" ht="17.100000000000001" customHeight="1">
      <c r="A203" s="591" t="s">
        <v>1147</v>
      </c>
      <c r="B203" s="488" t="s">
        <v>1148</v>
      </c>
      <c r="C203" s="489" t="s">
        <v>148</v>
      </c>
      <c r="D203" s="495" t="s">
        <v>25</v>
      </c>
      <c r="E203" s="510">
        <v>1500</v>
      </c>
      <c r="F203" s="537">
        <v>50</v>
      </c>
      <c r="G203" s="330">
        <f t="shared" si="9"/>
        <v>75000</v>
      </c>
      <c r="H203" s="226"/>
    </row>
    <row r="204" spans="1:8" s="478" customFormat="1" ht="17.100000000000001" customHeight="1">
      <c r="A204" s="13">
        <v>39836000</v>
      </c>
      <c r="B204" s="488" t="s">
        <v>935</v>
      </c>
      <c r="C204" s="489" t="s">
        <v>148</v>
      </c>
      <c r="D204" s="495" t="s">
        <v>25</v>
      </c>
      <c r="E204" s="510">
        <v>1000</v>
      </c>
      <c r="F204" s="510">
        <v>250</v>
      </c>
      <c r="G204" s="330">
        <f t="shared" si="9"/>
        <v>250000</v>
      </c>
      <c r="H204" s="226"/>
    </row>
    <row r="205" spans="1:8" s="478" customFormat="1" ht="17.100000000000001" customHeight="1">
      <c r="A205" s="591">
        <v>39837000</v>
      </c>
      <c r="B205" s="488" t="s">
        <v>292</v>
      </c>
      <c r="C205" s="489" t="s">
        <v>148</v>
      </c>
      <c r="D205" s="495" t="s">
        <v>25</v>
      </c>
      <c r="E205" s="510">
        <v>1000</v>
      </c>
      <c r="F205" s="510">
        <v>200</v>
      </c>
      <c r="G205" s="330">
        <f t="shared" si="9"/>
        <v>200000</v>
      </c>
      <c r="H205" s="226"/>
    </row>
    <row r="206" spans="1:8" s="478" customFormat="1" ht="17.100000000000001" customHeight="1">
      <c r="A206" s="13">
        <v>39831283</v>
      </c>
      <c r="B206" s="488" t="s">
        <v>936</v>
      </c>
      <c r="C206" s="489" t="s">
        <v>148</v>
      </c>
      <c r="D206" s="495" t="s">
        <v>25</v>
      </c>
      <c r="E206" s="510">
        <v>1000</v>
      </c>
      <c r="F206" s="510">
        <v>250</v>
      </c>
      <c r="G206" s="330">
        <f t="shared" si="9"/>
        <v>250000</v>
      </c>
      <c r="H206" s="226"/>
    </row>
    <row r="207" spans="1:8" s="478" customFormat="1" ht="17.100000000000001" customHeight="1">
      <c r="A207" s="13">
        <v>39831281</v>
      </c>
      <c r="B207" s="488" t="s">
        <v>353</v>
      </c>
      <c r="C207" s="489" t="s">
        <v>148</v>
      </c>
      <c r="D207" s="495" t="s">
        <v>25</v>
      </c>
      <c r="E207" s="510">
        <v>500</v>
      </c>
      <c r="F207" s="510">
        <v>300</v>
      </c>
      <c r="G207" s="330">
        <f t="shared" si="9"/>
        <v>150000</v>
      </c>
      <c r="H207" s="226"/>
    </row>
    <row r="208" spans="1:8" s="478" customFormat="1" ht="17.100000000000001" customHeight="1">
      <c r="A208" s="13">
        <v>39831280</v>
      </c>
      <c r="B208" s="488" t="s">
        <v>354</v>
      </c>
      <c r="C208" s="489" t="s">
        <v>148</v>
      </c>
      <c r="D208" s="495" t="s">
        <v>58</v>
      </c>
      <c r="E208" s="510">
        <v>500</v>
      </c>
      <c r="F208" s="510">
        <v>200</v>
      </c>
      <c r="G208" s="330">
        <f t="shared" si="9"/>
        <v>100000</v>
      </c>
      <c r="H208" s="226"/>
    </row>
    <row r="209" spans="1:8" s="478" customFormat="1" ht="17.100000000000001" customHeight="1">
      <c r="A209" s="13">
        <v>39831276</v>
      </c>
      <c r="B209" s="488" t="s">
        <v>937</v>
      </c>
      <c r="C209" s="489" t="s">
        <v>148</v>
      </c>
      <c r="D209" s="495" t="s">
        <v>58</v>
      </c>
      <c r="E209" s="510">
        <v>1000</v>
      </c>
      <c r="F209" s="510">
        <v>100</v>
      </c>
      <c r="G209" s="330">
        <f t="shared" si="9"/>
        <v>100000</v>
      </c>
      <c r="H209" s="226"/>
    </row>
    <row r="210" spans="1:8" s="478" customFormat="1" ht="17.100000000000001" customHeight="1">
      <c r="A210" s="13">
        <v>39812600</v>
      </c>
      <c r="B210" s="488" t="s">
        <v>1212</v>
      </c>
      <c r="C210" s="489" t="s">
        <v>148</v>
      </c>
      <c r="D210" s="495" t="s">
        <v>25</v>
      </c>
      <c r="E210" s="510">
        <v>400</v>
      </c>
      <c r="F210" s="510">
        <v>150</v>
      </c>
      <c r="G210" s="330">
        <f t="shared" si="9"/>
        <v>60000</v>
      </c>
      <c r="H210" s="226"/>
    </row>
    <row r="211" spans="1:8" s="478" customFormat="1" ht="17.100000000000001" customHeight="1">
      <c r="A211" s="14">
        <v>39812410</v>
      </c>
      <c r="B211" s="488" t="s">
        <v>220</v>
      </c>
      <c r="C211" s="489" t="s">
        <v>148</v>
      </c>
      <c r="D211" s="533" t="s">
        <v>25</v>
      </c>
      <c r="E211" s="510">
        <v>1500</v>
      </c>
      <c r="F211" s="496">
        <v>10</v>
      </c>
      <c r="G211" s="330">
        <f t="shared" si="9"/>
        <v>15000</v>
      </c>
      <c r="H211" s="226"/>
    </row>
    <row r="212" spans="1:8" s="478" customFormat="1" ht="24.95" customHeight="1">
      <c r="A212" s="13" t="s">
        <v>1570</v>
      </c>
      <c r="B212" s="488" t="s">
        <v>1472</v>
      </c>
      <c r="C212" s="489" t="s">
        <v>148</v>
      </c>
      <c r="D212" s="495" t="s">
        <v>58</v>
      </c>
      <c r="E212" s="510">
        <v>200</v>
      </c>
      <c r="F212" s="510">
        <v>200</v>
      </c>
      <c r="G212" s="330">
        <f t="shared" si="9"/>
        <v>40000</v>
      </c>
      <c r="H212" s="226"/>
    </row>
    <row r="213" spans="1:8" s="478" customFormat="1" ht="24.95" customHeight="1">
      <c r="A213" s="13" t="s">
        <v>1571</v>
      </c>
      <c r="B213" s="504" t="s">
        <v>1603</v>
      </c>
      <c r="C213" s="526" t="s">
        <v>148</v>
      </c>
      <c r="D213" s="495" t="s">
        <v>58</v>
      </c>
      <c r="E213" s="500">
        <v>800</v>
      </c>
      <c r="F213" s="500">
        <v>100</v>
      </c>
      <c r="G213" s="527">
        <f t="shared" ref="G213" si="10">+E213*F213</f>
        <v>80000</v>
      </c>
      <c r="H213" s="226"/>
    </row>
    <row r="214" spans="1:8" s="478" customFormat="1" ht="17.100000000000001" customHeight="1">
      <c r="A214" s="13">
        <v>39831284</v>
      </c>
      <c r="B214" s="488" t="s">
        <v>1479</v>
      </c>
      <c r="C214" s="489" t="s">
        <v>148</v>
      </c>
      <c r="D214" s="584" t="s">
        <v>51</v>
      </c>
      <c r="E214" s="510">
        <v>2000</v>
      </c>
      <c r="F214" s="537">
        <v>100</v>
      </c>
      <c r="G214" s="330">
        <f t="shared" si="9"/>
        <v>200000</v>
      </c>
      <c r="H214" s="226"/>
    </row>
    <row r="215" spans="1:8" s="478" customFormat="1" ht="17.100000000000001" customHeight="1">
      <c r="A215" s="13">
        <v>39835000</v>
      </c>
      <c r="B215" s="488" t="s">
        <v>1217</v>
      </c>
      <c r="C215" s="489" t="s">
        <v>148</v>
      </c>
      <c r="D215" s="533" t="s">
        <v>25</v>
      </c>
      <c r="E215" s="510">
        <v>1700</v>
      </c>
      <c r="F215" s="537">
        <v>50</v>
      </c>
      <c r="G215" s="330">
        <f t="shared" si="9"/>
        <v>85000</v>
      </c>
      <c r="H215" s="226"/>
    </row>
    <row r="216" spans="1:8" s="478" customFormat="1" ht="17.100000000000001" customHeight="1">
      <c r="A216" s="13">
        <v>39839100</v>
      </c>
      <c r="B216" s="488" t="s">
        <v>510</v>
      </c>
      <c r="C216" s="489" t="s">
        <v>148</v>
      </c>
      <c r="D216" s="533" t="s">
        <v>25</v>
      </c>
      <c r="E216" s="510">
        <v>1500</v>
      </c>
      <c r="F216" s="537">
        <v>50</v>
      </c>
      <c r="G216" s="330">
        <f t="shared" si="9"/>
        <v>75000</v>
      </c>
      <c r="H216" s="226"/>
    </row>
    <row r="217" spans="1:8" s="478" customFormat="1" ht="17.100000000000001" customHeight="1">
      <c r="A217" s="13" t="s">
        <v>277</v>
      </c>
      <c r="B217" s="488" t="s">
        <v>912</v>
      </c>
      <c r="C217" s="489" t="s">
        <v>13</v>
      </c>
      <c r="D217" s="533" t="s">
        <v>58</v>
      </c>
      <c r="E217" s="510">
        <v>180</v>
      </c>
      <c r="F217" s="496">
        <v>200</v>
      </c>
      <c r="G217" s="330">
        <f t="shared" si="9"/>
        <v>36000</v>
      </c>
      <c r="H217" s="226"/>
    </row>
    <row r="218" spans="1:8" s="478" customFormat="1" ht="17.100000000000001" customHeight="1">
      <c r="A218" s="13" t="s">
        <v>278</v>
      </c>
      <c r="B218" s="488" t="s">
        <v>1457</v>
      </c>
      <c r="C218" s="489" t="s">
        <v>13</v>
      </c>
      <c r="D218" s="533" t="s">
        <v>58</v>
      </c>
      <c r="E218" s="510">
        <v>290</v>
      </c>
      <c r="F218" s="496">
        <v>1300</v>
      </c>
      <c r="G218" s="330">
        <f t="shared" si="9"/>
        <v>377000</v>
      </c>
      <c r="H218" s="226"/>
    </row>
    <row r="219" spans="1:8" s="478" customFormat="1" ht="17.100000000000001" customHeight="1">
      <c r="A219" s="13" t="s">
        <v>1366</v>
      </c>
      <c r="B219" s="488" t="s">
        <v>1668</v>
      </c>
      <c r="C219" s="489" t="s">
        <v>13</v>
      </c>
      <c r="D219" s="533" t="s">
        <v>25</v>
      </c>
      <c r="E219" s="500">
        <v>3650</v>
      </c>
      <c r="F219" s="500">
        <v>20</v>
      </c>
      <c r="G219" s="528">
        <f t="shared" ref="G219" si="11">+F219*E219</f>
        <v>73000</v>
      </c>
      <c r="H219" s="226"/>
    </row>
    <row r="220" spans="1:8" s="478" customFormat="1" ht="16.5" customHeight="1">
      <c r="A220" s="13" t="s">
        <v>885</v>
      </c>
      <c r="B220" s="488" t="s">
        <v>886</v>
      </c>
      <c r="C220" s="489" t="s">
        <v>13</v>
      </c>
      <c r="D220" s="533" t="s">
        <v>25</v>
      </c>
      <c r="E220" s="496">
        <v>2000</v>
      </c>
      <c r="F220" s="537">
        <v>15</v>
      </c>
      <c r="G220" s="330">
        <f t="shared" si="9"/>
        <v>30000</v>
      </c>
      <c r="H220" s="226"/>
    </row>
    <row r="221" spans="1:8" s="478" customFormat="1" ht="17.100000000000001" customHeight="1">
      <c r="A221" s="13" t="s">
        <v>887</v>
      </c>
      <c r="B221" s="488" t="s">
        <v>908</v>
      </c>
      <c r="C221" s="489" t="s">
        <v>13</v>
      </c>
      <c r="D221" s="533" t="s">
        <v>25</v>
      </c>
      <c r="E221" s="496">
        <v>2500</v>
      </c>
      <c r="F221" s="537">
        <v>5</v>
      </c>
      <c r="G221" s="330">
        <f t="shared" si="9"/>
        <v>12500</v>
      </c>
      <c r="H221" s="226"/>
    </row>
    <row r="222" spans="1:8" s="478" customFormat="1" ht="17.100000000000001" customHeight="1">
      <c r="A222" s="13" t="s">
        <v>987</v>
      </c>
      <c r="B222" s="488" t="s">
        <v>967</v>
      </c>
      <c r="C222" s="489" t="s">
        <v>13</v>
      </c>
      <c r="D222" s="533" t="s">
        <v>25</v>
      </c>
      <c r="E222" s="496">
        <v>6000</v>
      </c>
      <c r="F222" s="537">
        <v>5</v>
      </c>
      <c r="G222" s="330">
        <f t="shared" si="9"/>
        <v>30000</v>
      </c>
      <c r="H222" s="226"/>
    </row>
    <row r="223" spans="1:8" s="478" customFormat="1" ht="17.100000000000001" customHeight="1">
      <c r="A223" s="13" t="s">
        <v>988</v>
      </c>
      <c r="B223" s="488" t="s">
        <v>968</v>
      </c>
      <c r="C223" s="489" t="s">
        <v>13</v>
      </c>
      <c r="D223" s="533" t="s">
        <v>25</v>
      </c>
      <c r="E223" s="496">
        <v>20000</v>
      </c>
      <c r="F223" s="496">
        <v>2</v>
      </c>
      <c r="G223" s="330">
        <f t="shared" si="9"/>
        <v>40000</v>
      </c>
      <c r="H223" s="226"/>
    </row>
    <row r="224" spans="1:8" s="478" customFormat="1" ht="17.100000000000001" customHeight="1">
      <c r="A224" s="13" t="s">
        <v>969</v>
      </c>
      <c r="B224" s="488" t="s">
        <v>994</v>
      </c>
      <c r="C224" s="489" t="s">
        <v>13</v>
      </c>
      <c r="D224" s="533" t="s">
        <v>25</v>
      </c>
      <c r="E224" s="496">
        <v>1200</v>
      </c>
      <c r="F224" s="496">
        <v>20</v>
      </c>
      <c r="G224" s="330">
        <f t="shared" si="9"/>
        <v>24000</v>
      </c>
      <c r="H224" s="226"/>
    </row>
    <row r="225" spans="1:8" s="478" customFormat="1" ht="17.100000000000001" customHeight="1">
      <c r="A225" s="517" t="s">
        <v>1149</v>
      </c>
      <c r="B225" s="488" t="s">
        <v>1150</v>
      </c>
      <c r="C225" s="489" t="s">
        <v>13</v>
      </c>
      <c r="D225" s="533" t="s">
        <v>25</v>
      </c>
      <c r="E225" s="510">
        <v>6000</v>
      </c>
      <c r="F225" s="510">
        <v>2</v>
      </c>
      <c r="G225" s="330">
        <f t="shared" si="9"/>
        <v>12000</v>
      </c>
      <c r="H225" s="226"/>
    </row>
    <row r="226" spans="1:8" s="478" customFormat="1" ht="17.100000000000001" customHeight="1">
      <c r="A226" s="507">
        <v>42211140</v>
      </c>
      <c r="B226" s="504" t="s">
        <v>1669</v>
      </c>
      <c r="C226" s="489" t="s">
        <v>13</v>
      </c>
      <c r="D226" s="533" t="s">
        <v>25</v>
      </c>
      <c r="E226" s="510">
        <v>80000</v>
      </c>
      <c r="F226" s="510">
        <v>6</v>
      </c>
      <c r="G226" s="330">
        <f t="shared" si="9"/>
        <v>480000</v>
      </c>
      <c r="H226" s="226"/>
    </row>
    <row r="227" spans="1:8" s="478" customFormat="1" ht="17.100000000000001" customHeight="1">
      <c r="A227" s="517" t="s">
        <v>1151</v>
      </c>
      <c r="B227" s="488" t="s">
        <v>1152</v>
      </c>
      <c r="C227" s="489" t="s">
        <v>13</v>
      </c>
      <c r="D227" s="533" t="s">
        <v>25</v>
      </c>
      <c r="E227" s="510">
        <v>100000</v>
      </c>
      <c r="F227" s="522">
        <v>1</v>
      </c>
      <c r="G227" s="330">
        <f t="shared" si="9"/>
        <v>100000</v>
      </c>
      <c r="H227" s="226"/>
    </row>
    <row r="228" spans="1:8" s="478" customFormat="1" ht="17.100000000000001" customHeight="1">
      <c r="A228" s="507">
        <v>42711170</v>
      </c>
      <c r="B228" s="529" t="s">
        <v>1670</v>
      </c>
      <c r="C228" s="489" t="s">
        <v>148</v>
      </c>
      <c r="D228" s="533" t="s">
        <v>25</v>
      </c>
      <c r="E228" s="510">
        <v>280000</v>
      </c>
      <c r="F228" s="522">
        <v>2</v>
      </c>
      <c r="G228" s="330">
        <f t="shared" si="9"/>
        <v>560000</v>
      </c>
      <c r="H228" s="226"/>
    </row>
    <row r="229" spans="1:8" s="478" customFormat="1" ht="17.100000000000001" customHeight="1">
      <c r="A229" s="13">
        <v>42961290</v>
      </c>
      <c r="B229" s="488" t="s">
        <v>356</v>
      </c>
      <c r="C229" s="489" t="s">
        <v>13</v>
      </c>
      <c r="D229" s="533" t="s">
        <v>25</v>
      </c>
      <c r="E229" s="510">
        <v>54000</v>
      </c>
      <c r="F229" s="523">
        <v>2</v>
      </c>
      <c r="G229" s="330">
        <f t="shared" si="9"/>
        <v>108000</v>
      </c>
      <c r="H229" s="226"/>
    </row>
    <row r="230" spans="1:8" s="478" customFormat="1" ht="16.5">
      <c r="A230" s="507">
        <v>42921230</v>
      </c>
      <c r="B230" s="504" t="s">
        <v>1754</v>
      </c>
      <c r="C230" s="489" t="s">
        <v>13</v>
      </c>
      <c r="D230" s="500" t="s">
        <v>25</v>
      </c>
      <c r="E230" s="496">
        <v>500</v>
      </c>
      <c r="F230" s="496">
        <v>15</v>
      </c>
      <c r="G230" s="330">
        <f t="shared" si="9"/>
        <v>7500</v>
      </c>
      <c r="H230" s="226"/>
    </row>
    <row r="231" spans="1:8" s="478" customFormat="1" ht="24.95" customHeight="1">
      <c r="A231" s="507" t="s">
        <v>1618</v>
      </c>
      <c r="B231" s="504" t="s">
        <v>1755</v>
      </c>
      <c r="C231" s="489" t="s">
        <v>13</v>
      </c>
      <c r="D231" s="505" t="s">
        <v>25</v>
      </c>
      <c r="E231" s="496">
        <v>70</v>
      </c>
      <c r="F231" s="496">
        <v>3</v>
      </c>
      <c r="G231" s="330">
        <f t="shared" si="9"/>
        <v>210</v>
      </c>
      <c r="H231" s="226"/>
    </row>
    <row r="232" spans="1:8" s="478" customFormat="1" ht="24.95" customHeight="1">
      <c r="A232" s="507" t="s">
        <v>1619</v>
      </c>
      <c r="B232" s="504" t="s">
        <v>1756</v>
      </c>
      <c r="C232" s="489" t="s">
        <v>13</v>
      </c>
      <c r="D232" s="505" t="s">
        <v>25</v>
      </c>
      <c r="E232" s="496">
        <v>40</v>
      </c>
      <c r="F232" s="496">
        <v>2</v>
      </c>
      <c r="G232" s="330">
        <f t="shared" si="9"/>
        <v>80</v>
      </c>
      <c r="H232" s="226"/>
    </row>
    <row r="233" spans="1:8" s="478" customFormat="1" ht="24.95" customHeight="1">
      <c r="A233" s="507" t="s">
        <v>1620</v>
      </c>
      <c r="B233" s="504" t="s">
        <v>1757</v>
      </c>
      <c r="C233" s="489" t="s">
        <v>13</v>
      </c>
      <c r="D233" s="505" t="s">
        <v>25</v>
      </c>
      <c r="E233" s="496">
        <v>400</v>
      </c>
      <c r="F233" s="496">
        <v>7</v>
      </c>
      <c r="G233" s="330">
        <f t="shared" si="9"/>
        <v>2800</v>
      </c>
      <c r="H233" s="226"/>
    </row>
    <row r="234" spans="1:8" s="478" customFormat="1" ht="24.95" customHeight="1">
      <c r="A234" s="507" t="s">
        <v>1621</v>
      </c>
      <c r="B234" s="504" t="s">
        <v>1758</v>
      </c>
      <c r="C234" s="489" t="s">
        <v>13</v>
      </c>
      <c r="D234" s="505" t="s">
        <v>25</v>
      </c>
      <c r="E234" s="496">
        <v>330</v>
      </c>
      <c r="F234" s="496">
        <v>15</v>
      </c>
      <c r="G234" s="330">
        <f t="shared" si="9"/>
        <v>4950</v>
      </c>
      <c r="H234" s="226"/>
    </row>
    <row r="235" spans="1:8" s="478" customFormat="1" ht="17.100000000000001" customHeight="1">
      <c r="A235" s="517" t="s">
        <v>1153</v>
      </c>
      <c r="B235" s="488" t="s">
        <v>1154</v>
      </c>
      <c r="C235" s="489" t="s">
        <v>13</v>
      </c>
      <c r="D235" s="533" t="s">
        <v>51</v>
      </c>
      <c r="E235" s="510">
        <v>70</v>
      </c>
      <c r="F235" s="496">
        <v>500</v>
      </c>
      <c r="G235" s="330">
        <f>+F235*E235</f>
        <v>35000</v>
      </c>
      <c r="H235" s="226"/>
    </row>
    <row r="236" spans="1:8" s="478" customFormat="1" ht="17.100000000000001" customHeight="1">
      <c r="A236" s="13">
        <v>44111412</v>
      </c>
      <c r="B236" s="488" t="s">
        <v>909</v>
      </c>
      <c r="C236" s="489" t="s">
        <v>13</v>
      </c>
      <c r="D236" s="533" t="s">
        <v>51</v>
      </c>
      <c r="E236" s="510">
        <v>1800</v>
      </c>
      <c r="F236" s="537">
        <v>30</v>
      </c>
      <c r="G236" s="330">
        <f>E236*F236</f>
        <v>54000</v>
      </c>
      <c r="H236" s="226"/>
    </row>
    <row r="237" spans="1:8" s="478" customFormat="1" ht="17.100000000000001" customHeight="1">
      <c r="A237" s="13">
        <v>44111413</v>
      </c>
      <c r="B237" s="488" t="s">
        <v>90</v>
      </c>
      <c r="C237" s="489" t="s">
        <v>13</v>
      </c>
      <c r="D237" s="533" t="s">
        <v>51</v>
      </c>
      <c r="E237" s="510">
        <v>1800</v>
      </c>
      <c r="F237" s="496">
        <v>50</v>
      </c>
      <c r="G237" s="330">
        <f t="shared" si="9"/>
        <v>90000</v>
      </c>
      <c r="H237" s="226"/>
    </row>
    <row r="238" spans="1:8" s="478" customFormat="1" ht="17.100000000000001" customHeight="1">
      <c r="A238" s="13">
        <v>44111414</v>
      </c>
      <c r="B238" s="488" t="s">
        <v>1673</v>
      </c>
      <c r="C238" s="489" t="s">
        <v>13</v>
      </c>
      <c r="D238" s="533" t="s">
        <v>51</v>
      </c>
      <c r="E238" s="510">
        <v>600</v>
      </c>
      <c r="F238" s="537">
        <v>250</v>
      </c>
      <c r="G238" s="330">
        <f t="shared" si="9"/>
        <v>150000</v>
      </c>
      <c r="H238" s="226"/>
    </row>
    <row r="239" spans="1:8" s="478" customFormat="1" ht="17.100000000000001" customHeight="1">
      <c r="A239" s="13" t="s">
        <v>971</v>
      </c>
      <c r="B239" s="488" t="s">
        <v>1156</v>
      </c>
      <c r="C239" s="489" t="s">
        <v>13</v>
      </c>
      <c r="D239" s="533" t="s">
        <v>51</v>
      </c>
      <c r="E239" s="510">
        <v>800</v>
      </c>
      <c r="F239" s="537">
        <v>250</v>
      </c>
      <c r="G239" s="330">
        <f t="shared" si="9"/>
        <v>200000</v>
      </c>
      <c r="H239" s="226"/>
    </row>
    <row r="240" spans="1:8" s="478" customFormat="1" ht="17.100000000000001" customHeight="1">
      <c r="A240" s="13">
        <v>44111419</v>
      </c>
      <c r="B240" s="502" t="s">
        <v>1281</v>
      </c>
      <c r="C240" s="489" t="s">
        <v>13</v>
      </c>
      <c r="D240" s="533" t="s">
        <v>25</v>
      </c>
      <c r="E240" s="510">
        <v>4000</v>
      </c>
      <c r="F240" s="496">
        <v>10</v>
      </c>
      <c r="G240" s="331">
        <f t="shared" si="9"/>
        <v>40000</v>
      </c>
      <c r="H240" s="226"/>
    </row>
    <row r="241" spans="1:12" s="478" customFormat="1" ht="17.100000000000001" customHeight="1">
      <c r="A241" s="13">
        <v>44111440</v>
      </c>
      <c r="B241" s="502" t="s">
        <v>1671</v>
      </c>
      <c r="C241" s="530" t="s">
        <v>13</v>
      </c>
      <c r="D241" s="516" t="s">
        <v>51</v>
      </c>
      <c r="E241" s="516">
        <v>1500</v>
      </c>
      <c r="F241" s="516">
        <v>20</v>
      </c>
      <c r="G241" s="501">
        <f t="shared" ref="G241:G242" si="12">+F241*E241</f>
        <v>30000</v>
      </c>
      <c r="H241" s="226"/>
      <c r="L241" s="562">
        <v>348870270</v>
      </c>
    </row>
    <row r="242" spans="1:12" s="478" customFormat="1" ht="17.100000000000001" customHeight="1">
      <c r="A242" s="13" t="s">
        <v>1347</v>
      </c>
      <c r="B242" s="502" t="s">
        <v>1672</v>
      </c>
      <c r="C242" s="530" t="s">
        <v>13</v>
      </c>
      <c r="D242" s="516" t="s">
        <v>51</v>
      </c>
      <c r="E242" s="516">
        <v>1400</v>
      </c>
      <c r="F242" s="516">
        <v>20</v>
      </c>
      <c r="G242" s="501">
        <f t="shared" si="12"/>
        <v>28000</v>
      </c>
      <c r="H242" s="226"/>
      <c r="L242" s="485">
        <v>380895870</v>
      </c>
    </row>
    <row r="243" spans="1:12" s="478" customFormat="1" ht="17.100000000000001" customHeight="1">
      <c r="A243" s="13" t="s">
        <v>749</v>
      </c>
      <c r="B243" s="488" t="s">
        <v>1157</v>
      </c>
      <c r="C243" s="489" t="s">
        <v>13</v>
      </c>
      <c r="D243" s="533" t="s">
        <v>25</v>
      </c>
      <c r="E243" s="496">
        <v>1000</v>
      </c>
      <c r="F243" s="496">
        <v>10</v>
      </c>
      <c r="G243" s="330">
        <f t="shared" si="9"/>
        <v>10000</v>
      </c>
      <c r="H243" s="226"/>
      <c r="L243" s="562">
        <f>+L242-L241</f>
        <v>32025600</v>
      </c>
    </row>
    <row r="244" spans="1:12" s="478" customFormat="1" ht="17.100000000000001" customHeight="1">
      <c r="A244" s="13" t="s">
        <v>751</v>
      </c>
      <c r="B244" s="488" t="s">
        <v>1158</v>
      </c>
      <c r="C244" s="489" t="s">
        <v>13</v>
      </c>
      <c r="D244" s="533" t="s">
        <v>25</v>
      </c>
      <c r="E244" s="496">
        <v>700</v>
      </c>
      <c r="F244" s="496">
        <v>10</v>
      </c>
      <c r="G244" s="330">
        <f t="shared" si="9"/>
        <v>7000</v>
      </c>
      <c r="H244" s="226"/>
    </row>
    <row r="245" spans="1:12" s="478" customFormat="1" ht="17.100000000000001" customHeight="1">
      <c r="A245" s="13" t="s">
        <v>879</v>
      </c>
      <c r="B245" s="490" t="s">
        <v>893</v>
      </c>
      <c r="C245" s="489" t="s">
        <v>13</v>
      </c>
      <c r="D245" s="533" t="s">
        <v>25</v>
      </c>
      <c r="E245" s="496">
        <v>1100</v>
      </c>
      <c r="F245" s="496">
        <v>10</v>
      </c>
      <c r="G245" s="330">
        <f t="shared" si="9"/>
        <v>11000</v>
      </c>
      <c r="H245" s="226"/>
    </row>
    <row r="246" spans="1:12" s="478" customFormat="1" ht="17.100000000000001" customHeight="1">
      <c r="A246" s="581" t="s">
        <v>880</v>
      </c>
      <c r="B246" s="490" t="s">
        <v>894</v>
      </c>
      <c r="C246" s="489" t="s">
        <v>13</v>
      </c>
      <c r="D246" s="533" t="s">
        <v>25</v>
      </c>
      <c r="E246" s="496">
        <v>1500</v>
      </c>
      <c r="F246" s="496">
        <v>20</v>
      </c>
      <c r="G246" s="330">
        <f t="shared" si="9"/>
        <v>30000</v>
      </c>
      <c r="H246" s="226"/>
    </row>
    <row r="247" spans="1:12" s="478" customFormat="1" ht="17.100000000000001" customHeight="1">
      <c r="A247" s="517" t="s">
        <v>1159</v>
      </c>
      <c r="B247" s="488" t="s">
        <v>1160</v>
      </c>
      <c r="C247" s="489" t="s">
        <v>13</v>
      </c>
      <c r="D247" s="533" t="s">
        <v>25</v>
      </c>
      <c r="E247" s="510">
        <v>1200</v>
      </c>
      <c r="F247" s="510">
        <v>36</v>
      </c>
      <c r="G247" s="330">
        <f t="shared" si="9"/>
        <v>43200</v>
      </c>
      <c r="H247" s="226"/>
    </row>
    <row r="248" spans="1:12" s="478" customFormat="1" ht="17.100000000000001" customHeight="1">
      <c r="A248" s="594" t="s">
        <v>1161</v>
      </c>
      <c r="B248" s="531" t="s">
        <v>1162</v>
      </c>
      <c r="C248" s="489" t="s">
        <v>13</v>
      </c>
      <c r="D248" s="533" t="s">
        <v>86</v>
      </c>
      <c r="E248" s="588">
        <v>6000</v>
      </c>
      <c r="F248" s="588">
        <v>10</v>
      </c>
      <c r="G248" s="330">
        <f t="shared" ref="G248:G270" si="13">E248*F248</f>
        <v>60000</v>
      </c>
      <c r="H248" s="226"/>
    </row>
    <row r="249" spans="1:12" s="478" customFormat="1" ht="17.100000000000001" customHeight="1">
      <c r="A249" s="13">
        <v>44163172</v>
      </c>
      <c r="B249" s="488" t="s">
        <v>1674</v>
      </c>
      <c r="C249" s="489" t="s">
        <v>13</v>
      </c>
      <c r="D249" s="533" t="s">
        <v>91</v>
      </c>
      <c r="E249" s="510">
        <v>700</v>
      </c>
      <c r="F249" s="496">
        <v>100</v>
      </c>
      <c r="G249" s="330">
        <f t="shared" si="13"/>
        <v>70000</v>
      </c>
      <c r="H249" s="226"/>
    </row>
    <row r="250" spans="1:12" s="478" customFormat="1" ht="17.100000000000001" customHeight="1">
      <c r="A250" s="507" t="s">
        <v>1606</v>
      </c>
      <c r="B250" s="504" t="s">
        <v>1677</v>
      </c>
      <c r="C250" s="489" t="s">
        <v>13</v>
      </c>
      <c r="D250" s="505" t="s">
        <v>91</v>
      </c>
      <c r="E250" s="510">
        <f>G250/F250</f>
        <v>1481.4814814814815</v>
      </c>
      <c r="F250" s="510">
        <v>54</v>
      </c>
      <c r="G250" s="330">
        <v>80000</v>
      </c>
      <c r="H250" s="226"/>
    </row>
    <row r="251" spans="1:12" s="478" customFormat="1" ht="17.100000000000001" customHeight="1">
      <c r="A251" s="507" t="s">
        <v>1607</v>
      </c>
      <c r="B251" s="504" t="s">
        <v>1675</v>
      </c>
      <c r="C251" s="489" t="s">
        <v>13</v>
      </c>
      <c r="D251" s="505" t="s">
        <v>91</v>
      </c>
      <c r="E251" s="510">
        <f>G251/F251</f>
        <v>1351.851851851852</v>
      </c>
      <c r="F251" s="510">
        <v>54</v>
      </c>
      <c r="G251" s="330">
        <v>73000</v>
      </c>
      <c r="H251" s="226"/>
    </row>
    <row r="252" spans="1:12" s="478" customFormat="1" ht="17.100000000000001" customHeight="1">
      <c r="A252" s="507" t="s">
        <v>1608</v>
      </c>
      <c r="B252" s="504" t="s">
        <v>1676</v>
      </c>
      <c r="C252" s="489" t="s">
        <v>13</v>
      </c>
      <c r="D252" s="505" t="s">
        <v>91</v>
      </c>
      <c r="E252" s="510">
        <f>G252/F252</f>
        <v>910</v>
      </c>
      <c r="F252" s="510">
        <v>27</v>
      </c>
      <c r="G252" s="330">
        <v>24570</v>
      </c>
      <c r="H252" s="226"/>
    </row>
    <row r="253" spans="1:12" s="478" customFormat="1" ht="17.100000000000001" customHeight="1">
      <c r="A253" s="507" t="s">
        <v>1609</v>
      </c>
      <c r="B253" s="504" t="s">
        <v>1678</v>
      </c>
      <c r="C253" s="489" t="s">
        <v>13</v>
      </c>
      <c r="D253" s="505" t="s">
        <v>91</v>
      </c>
      <c r="E253" s="510">
        <v>575</v>
      </c>
      <c r="F253" s="496">
        <v>100</v>
      </c>
      <c r="G253" s="330">
        <v>57500</v>
      </c>
      <c r="H253" s="226"/>
    </row>
    <row r="254" spans="1:12" s="478" customFormat="1" ht="17.100000000000001" customHeight="1">
      <c r="A254" s="507" t="s">
        <v>1610</v>
      </c>
      <c r="B254" s="504" t="s">
        <v>1759</v>
      </c>
      <c r="C254" s="489" t="s">
        <v>13</v>
      </c>
      <c r="D254" s="500" t="s">
        <v>25</v>
      </c>
      <c r="E254" s="496">
        <v>80</v>
      </c>
      <c r="F254" s="496">
        <v>17</v>
      </c>
      <c r="G254" s="330">
        <f t="shared" ref="G254:G262" si="14">E254*F254</f>
        <v>1360</v>
      </c>
      <c r="H254" s="226"/>
    </row>
    <row r="255" spans="1:12" s="478" customFormat="1" ht="17.100000000000001" customHeight="1">
      <c r="A255" s="507" t="s">
        <v>92</v>
      </c>
      <c r="B255" s="504" t="s">
        <v>1750</v>
      </c>
      <c r="C255" s="489" t="s">
        <v>13</v>
      </c>
      <c r="D255" s="500" t="s">
        <v>25</v>
      </c>
      <c r="E255" s="496">
        <v>60</v>
      </c>
      <c r="F255" s="496">
        <v>3</v>
      </c>
      <c r="G255" s="330">
        <f t="shared" si="14"/>
        <v>180</v>
      </c>
      <c r="H255" s="226"/>
    </row>
    <row r="256" spans="1:12" s="478" customFormat="1" ht="17.100000000000001" customHeight="1">
      <c r="A256" s="507" t="s">
        <v>1611</v>
      </c>
      <c r="B256" s="504" t="s">
        <v>1679</v>
      </c>
      <c r="C256" s="489" t="s">
        <v>13</v>
      </c>
      <c r="D256" s="505" t="s">
        <v>25</v>
      </c>
      <c r="E256" s="510">
        <v>70</v>
      </c>
      <c r="F256" s="496">
        <v>15</v>
      </c>
      <c r="G256" s="330">
        <f t="shared" si="14"/>
        <v>1050</v>
      </c>
      <c r="H256" s="226"/>
    </row>
    <row r="257" spans="1:8" s="478" customFormat="1" ht="17.100000000000001" customHeight="1">
      <c r="A257" s="507" t="s">
        <v>1612</v>
      </c>
      <c r="B257" s="504" t="s">
        <v>1680</v>
      </c>
      <c r="C257" s="489" t="s">
        <v>13</v>
      </c>
      <c r="D257" s="505" t="s">
        <v>25</v>
      </c>
      <c r="E257" s="496">
        <v>70</v>
      </c>
      <c r="F257" s="496">
        <v>8</v>
      </c>
      <c r="G257" s="330">
        <f t="shared" si="14"/>
        <v>560</v>
      </c>
      <c r="H257" s="226"/>
    </row>
    <row r="258" spans="1:8" s="478" customFormat="1" ht="17.100000000000001" customHeight="1">
      <c r="A258" s="507" t="s">
        <v>1613</v>
      </c>
      <c r="B258" s="504" t="s">
        <v>1681</v>
      </c>
      <c r="C258" s="489" t="s">
        <v>13</v>
      </c>
      <c r="D258" s="505" t="s">
        <v>25</v>
      </c>
      <c r="E258" s="496">
        <v>60</v>
      </c>
      <c r="F258" s="496">
        <v>5</v>
      </c>
      <c r="G258" s="330">
        <f t="shared" si="14"/>
        <v>300</v>
      </c>
      <c r="H258" s="226"/>
    </row>
    <row r="259" spans="1:8" s="478" customFormat="1" ht="17.100000000000001" customHeight="1">
      <c r="A259" s="507" t="s">
        <v>1614</v>
      </c>
      <c r="B259" s="504" t="s">
        <v>1682</v>
      </c>
      <c r="C259" s="489" t="s">
        <v>13</v>
      </c>
      <c r="D259" s="505" t="s">
        <v>25</v>
      </c>
      <c r="E259" s="496">
        <v>50</v>
      </c>
      <c r="F259" s="496">
        <v>25</v>
      </c>
      <c r="G259" s="330">
        <f t="shared" si="14"/>
        <v>1250</v>
      </c>
      <c r="H259" s="226"/>
    </row>
    <row r="260" spans="1:8" s="478" customFormat="1" ht="17.100000000000001" customHeight="1">
      <c r="A260" s="507" t="s">
        <v>1615</v>
      </c>
      <c r="B260" s="504" t="s">
        <v>1751</v>
      </c>
      <c r="C260" s="489" t="s">
        <v>13</v>
      </c>
      <c r="D260" s="500" t="s">
        <v>25</v>
      </c>
      <c r="E260" s="496">
        <v>150</v>
      </c>
      <c r="F260" s="496">
        <v>8</v>
      </c>
      <c r="G260" s="330">
        <f t="shared" si="14"/>
        <v>1200</v>
      </c>
      <c r="H260" s="226"/>
    </row>
    <row r="261" spans="1:8" s="478" customFormat="1" ht="17.100000000000001" customHeight="1">
      <c r="A261" s="507" t="s">
        <v>1616</v>
      </c>
      <c r="B261" s="504" t="s">
        <v>1752</v>
      </c>
      <c r="C261" s="489" t="s">
        <v>13</v>
      </c>
      <c r="D261" s="500" t="s">
        <v>25</v>
      </c>
      <c r="E261" s="496">
        <v>100</v>
      </c>
      <c r="F261" s="496">
        <v>3</v>
      </c>
      <c r="G261" s="330">
        <f t="shared" si="14"/>
        <v>300</v>
      </c>
      <c r="H261" s="226"/>
    </row>
    <row r="262" spans="1:8" s="478" customFormat="1" ht="17.100000000000001" customHeight="1">
      <c r="A262" s="507" t="s">
        <v>1617</v>
      </c>
      <c r="B262" s="504" t="s">
        <v>1752</v>
      </c>
      <c r="C262" s="489" t="s">
        <v>13</v>
      </c>
      <c r="D262" s="500" t="s">
        <v>25</v>
      </c>
      <c r="E262" s="496">
        <v>50</v>
      </c>
      <c r="F262" s="496">
        <v>10</v>
      </c>
      <c r="G262" s="330">
        <f t="shared" si="14"/>
        <v>500</v>
      </c>
      <c r="H262" s="226"/>
    </row>
    <row r="263" spans="1:8" s="478" customFormat="1" ht="24.95" customHeight="1">
      <c r="A263" s="13">
        <v>44192700</v>
      </c>
      <c r="B263" s="488" t="s">
        <v>1164</v>
      </c>
      <c r="C263" s="489" t="s">
        <v>13</v>
      </c>
      <c r="D263" s="533" t="s">
        <v>25</v>
      </c>
      <c r="E263" s="496">
        <v>2000</v>
      </c>
      <c r="F263" s="496">
        <v>25</v>
      </c>
      <c r="G263" s="330">
        <f t="shared" si="13"/>
        <v>50000</v>
      </c>
      <c r="H263" s="226"/>
    </row>
    <row r="264" spans="1:8" s="478" customFormat="1" ht="17.100000000000001" customHeight="1">
      <c r="A264" s="517" t="s">
        <v>1165</v>
      </c>
      <c r="B264" s="488" t="s">
        <v>1166</v>
      </c>
      <c r="C264" s="489" t="s">
        <v>13</v>
      </c>
      <c r="D264" s="533" t="s">
        <v>51</v>
      </c>
      <c r="E264" s="510">
        <v>1200</v>
      </c>
      <c r="F264" s="510">
        <v>5</v>
      </c>
      <c r="G264" s="330">
        <f t="shared" si="13"/>
        <v>6000</v>
      </c>
      <c r="H264" s="226"/>
    </row>
    <row r="265" spans="1:8" s="478" customFormat="1" ht="17.100000000000001" customHeight="1">
      <c r="A265" s="517" t="s">
        <v>1167</v>
      </c>
      <c r="B265" s="488" t="s">
        <v>1168</v>
      </c>
      <c r="C265" s="489" t="s">
        <v>13</v>
      </c>
      <c r="D265" s="533" t="s">
        <v>51</v>
      </c>
      <c r="E265" s="510">
        <v>2200</v>
      </c>
      <c r="F265" s="510">
        <v>2</v>
      </c>
      <c r="G265" s="330">
        <f t="shared" si="13"/>
        <v>4400</v>
      </c>
      <c r="H265" s="226"/>
    </row>
    <row r="266" spans="1:8" s="478" customFormat="1" ht="17.100000000000001" customHeight="1">
      <c r="A266" s="507" t="s">
        <v>1361</v>
      </c>
      <c r="B266" s="532" t="s">
        <v>1683</v>
      </c>
      <c r="C266" s="493" t="s">
        <v>13</v>
      </c>
      <c r="D266" s="493" t="s">
        <v>25</v>
      </c>
      <c r="E266" s="500">
        <v>2500</v>
      </c>
      <c r="F266" s="500">
        <v>15</v>
      </c>
      <c r="G266" s="528">
        <f t="shared" ref="G266" si="15">+F266*E266</f>
        <v>37500</v>
      </c>
      <c r="H266" s="226"/>
    </row>
    <row r="267" spans="1:8" s="478" customFormat="1" ht="17.100000000000001" customHeight="1">
      <c r="A267" s="591" t="s">
        <v>1169</v>
      </c>
      <c r="B267" s="488" t="s">
        <v>895</v>
      </c>
      <c r="C267" s="489" t="s">
        <v>13</v>
      </c>
      <c r="D267" s="533" t="s">
        <v>25</v>
      </c>
      <c r="E267" s="496">
        <v>10000</v>
      </c>
      <c r="F267" s="496">
        <v>5</v>
      </c>
      <c r="G267" s="330">
        <f t="shared" si="13"/>
        <v>50000</v>
      </c>
      <c r="H267" s="226"/>
    </row>
    <row r="268" spans="1:8" s="478" customFormat="1" ht="17.100000000000001" customHeight="1">
      <c r="A268" s="13">
        <v>44221161</v>
      </c>
      <c r="B268" s="488" t="s">
        <v>1282</v>
      </c>
      <c r="C268" s="489" t="s">
        <v>13</v>
      </c>
      <c r="D268" s="533" t="s">
        <v>25</v>
      </c>
      <c r="E268" s="496">
        <v>700</v>
      </c>
      <c r="F268" s="496">
        <v>100</v>
      </c>
      <c r="G268" s="330">
        <f t="shared" si="13"/>
        <v>70000</v>
      </c>
      <c r="H268" s="226"/>
    </row>
    <row r="269" spans="1:8" s="478" customFormat="1" ht="17.100000000000001" customHeight="1">
      <c r="A269" s="13">
        <v>44221111</v>
      </c>
      <c r="B269" s="488" t="s">
        <v>1170</v>
      </c>
      <c r="C269" s="489" t="s">
        <v>13</v>
      </c>
      <c r="D269" s="533" t="s">
        <v>25</v>
      </c>
      <c r="E269" s="496">
        <v>600</v>
      </c>
      <c r="F269" s="496">
        <v>50</v>
      </c>
      <c r="G269" s="330">
        <f t="shared" si="13"/>
        <v>30000</v>
      </c>
      <c r="H269" s="226"/>
    </row>
    <row r="270" spans="1:8" s="478" customFormat="1" ht="17.100000000000001" customHeight="1">
      <c r="A270" s="595">
        <v>44221220</v>
      </c>
      <c r="B270" s="488" t="s">
        <v>1283</v>
      </c>
      <c r="C270" s="489" t="s">
        <v>148</v>
      </c>
      <c r="D270" s="533" t="s">
        <v>86</v>
      </c>
      <c r="E270" s="510">
        <v>45000</v>
      </c>
      <c r="F270" s="510">
        <v>30.16</v>
      </c>
      <c r="G270" s="330">
        <f t="shared" si="13"/>
        <v>1357200</v>
      </c>
      <c r="H270" s="226"/>
    </row>
    <row r="271" spans="1:8" s="478" customFormat="1" ht="25.5">
      <c r="A271" s="517" t="s">
        <v>1171</v>
      </c>
      <c r="B271" s="488" t="s">
        <v>1172</v>
      </c>
      <c r="C271" s="489" t="s">
        <v>13</v>
      </c>
      <c r="D271" s="533" t="s">
        <v>25</v>
      </c>
      <c r="E271" s="510">
        <v>80</v>
      </c>
      <c r="F271" s="510">
        <v>50</v>
      </c>
      <c r="G271" s="330">
        <f>E271*F271</f>
        <v>4000</v>
      </c>
      <c r="H271" s="226"/>
    </row>
    <row r="272" spans="1:8" s="478" customFormat="1" ht="25.5">
      <c r="A272" s="517" t="s">
        <v>1173</v>
      </c>
      <c r="B272" s="488" t="s">
        <v>1174</v>
      </c>
      <c r="C272" s="489" t="s">
        <v>13</v>
      </c>
      <c r="D272" s="533" t="s">
        <v>25</v>
      </c>
      <c r="E272" s="510">
        <v>100</v>
      </c>
      <c r="F272" s="510">
        <v>50</v>
      </c>
      <c r="G272" s="330">
        <f>E272*F272</f>
        <v>5000</v>
      </c>
      <c r="H272" s="226"/>
    </row>
    <row r="273" spans="1:8" s="478" customFormat="1" ht="17.100000000000001" customHeight="1">
      <c r="A273" s="596">
        <v>44311240</v>
      </c>
      <c r="B273" s="564" t="s">
        <v>1175</v>
      </c>
      <c r="C273" s="565" t="s">
        <v>148</v>
      </c>
      <c r="D273" s="597" t="s">
        <v>86</v>
      </c>
      <c r="E273" s="569">
        <v>20957.57</v>
      </c>
      <c r="F273" s="569">
        <v>33</v>
      </c>
      <c r="G273" s="559">
        <f>E273*F273</f>
        <v>691599.80999999994</v>
      </c>
      <c r="H273" s="226"/>
    </row>
    <row r="274" spans="1:8" s="478" customFormat="1" ht="17.100000000000001" customHeight="1">
      <c r="A274" s="517" t="s">
        <v>1572</v>
      </c>
      <c r="B274" s="534" t="s">
        <v>1684</v>
      </c>
      <c r="C274" s="489" t="s">
        <v>13</v>
      </c>
      <c r="D274" s="493" t="s">
        <v>91</v>
      </c>
      <c r="E274" s="500">
        <v>245</v>
      </c>
      <c r="F274" s="500">
        <v>100</v>
      </c>
      <c r="G274" s="528">
        <f t="shared" ref="G274" si="16">+F274*E274</f>
        <v>24500</v>
      </c>
      <c r="H274" s="226"/>
    </row>
    <row r="275" spans="1:8" s="478" customFormat="1" ht="17.100000000000001" customHeight="1">
      <c r="A275" s="551">
        <v>44322260</v>
      </c>
      <c r="B275" s="535" t="s">
        <v>1176</v>
      </c>
      <c r="C275" s="489" t="s">
        <v>13</v>
      </c>
      <c r="D275" s="533" t="s">
        <v>25</v>
      </c>
      <c r="E275" s="510">
        <v>700</v>
      </c>
      <c r="F275" s="510">
        <v>100</v>
      </c>
      <c r="G275" s="330">
        <f>E275*F275</f>
        <v>70000</v>
      </c>
      <c r="H275" s="226"/>
    </row>
    <row r="276" spans="1:8" s="478" customFormat="1" ht="17.100000000000001" customHeight="1">
      <c r="A276" s="507" t="s">
        <v>1622</v>
      </c>
      <c r="B276" s="504" t="s">
        <v>1685</v>
      </c>
      <c r="C276" s="530" t="s">
        <v>13</v>
      </c>
      <c r="D276" s="500" t="s">
        <v>25</v>
      </c>
      <c r="E276" s="496">
        <v>700</v>
      </c>
      <c r="F276" s="496">
        <v>1</v>
      </c>
      <c r="G276" s="330">
        <f t="shared" ref="G276:G279" si="17">E276*F276</f>
        <v>700</v>
      </c>
      <c r="H276" s="226"/>
    </row>
    <row r="277" spans="1:8" s="478" customFormat="1" ht="17.100000000000001" customHeight="1">
      <c r="A277" s="507" t="s">
        <v>1623</v>
      </c>
      <c r="B277" s="504" t="s">
        <v>1686</v>
      </c>
      <c r="C277" s="530" t="s">
        <v>13</v>
      </c>
      <c r="D277" s="500" t="s">
        <v>25</v>
      </c>
      <c r="E277" s="496">
        <v>540</v>
      </c>
      <c r="F277" s="496">
        <v>1</v>
      </c>
      <c r="G277" s="330">
        <f t="shared" si="17"/>
        <v>540</v>
      </c>
      <c r="H277" s="226"/>
    </row>
    <row r="278" spans="1:8" s="478" customFormat="1" ht="17.100000000000001" customHeight="1">
      <c r="A278" s="507" t="s">
        <v>1624</v>
      </c>
      <c r="B278" s="504" t="s">
        <v>1687</v>
      </c>
      <c r="C278" s="530" t="s">
        <v>13</v>
      </c>
      <c r="D278" s="500" t="s">
        <v>25</v>
      </c>
      <c r="E278" s="496">
        <v>370</v>
      </c>
      <c r="F278" s="496">
        <v>1</v>
      </c>
      <c r="G278" s="330">
        <f t="shared" si="17"/>
        <v>370</v>
      </c>
      <c r="H278" s="226"/>
    </row>
    <row r="279" spans="1:8" s="478" customFormat="1" ht="17.100000000000001" customHeight="1">
      <c r="A279" s="507" t="s">
        <v>1625</v>
      </c>
      <c r="B279" s="504" t="s">
        <v>1688</v>
      </c>
      <c r="C279" s="530" t="s">
        <v>13</v>
      </c>
      <c r="D279" s="500" t="s">
        <v>25</v>
      </c>
      <c r="E279" s="496">
        <v>350</v>
      </c>
      <c r="F279" s="496">
        <v>17</v>
      </c>
      <c r="G279" s="330">
        <f t="shared" si="17"/>
        <v>5950</v>
      </c>
      <c r="H279" s="226"/>
    </row>
    <row r="280" spans="1:8" s="478" customFormat="1" ht="17.100000000000001" customHeight="1">
      <c r="A280" s="591" t="s">
        <v>1177</v>
      </c>
      <c r="B280" s="536" t="s">
        <v>970</v>
      </c>
      <c r="C280" s="530" t="s">
        <v>13</v>
      </c>
      <c r="D280" s="533" t="s">
        <v>25</v>
      </c>
      <c r="E280" s="510">
        <v>3500</v>
      </c>
      <c r="F280" s="496">
        <v>20</v>
      </c>
      <c r="G280" s="330">
        <f>E280*F280</f>
        <v>70000</v>
      </c>
      <c r="H280" s="226"/>
    </row>
    <row r="281" spans="1:8" s="478" customFormat="1" ht="17.100000000000001" customHeight="1">
      <c r="A281" s="581" t="s">
        <v>1178</v>
      </c>
      <c r="B281" s="490" t="s">
        <v>1179</v>
      </c>
      <c r="C281" s="530" t="s">
        <v>13</v>
      </c>
      <c r="D281" s="533" t="s">
        <v>25</v>
      </c>
      <c r="E281" s="496">
        <v>2000</v>
      </c>
      <c r="F281" s="537">
        <v>4</v>
      </c>
      <c r="G281" s="330">
        <f t="shared" ref="G281:G297" si="18">E281*F281</f>
        <v>8000</v>
      </c>
      <c r="H281" s="226"/>
    </row>
    <row r="282" spans="1:8" s="478" customFormat="1" ht="17.100000000000001" customHeight="1">
      <c r="A282" s="517" t="s">
        <v>1180</v>
      </c>
      <c r="B282" s="488" t="s">
        <v>1181</v>
      </c>
      <c r="C282" s="530" t="s">
        <v>13</v>
      </c>
      <c r="D282" s="533" t="s">
        <v>25</v>
      </c>
      <c r="E282" s="496">
        <v>70000</v>
      </c>
      <c r="F282" s="496">
        <v>1</v>
      </c>
      <c r="G282" s="330">
        <f t="shared" si="18"/>
        <v>70000</v>
      </c>
      <c r="H282" s="226"/>
    </row>
    <row r="283" spans="1:8" s="478" customFormat="1" ht="17.100000000000001" customHeight="1">
      <c r="A283" s="13">
        <v>44521100</v>
      </c>
      <c r="B283" s="488" t="s">
        <v>106</v>
      </c>
      <c r="C283" s="530" t="s">
        <v>13</v>
      </c>
      <c r="D283" s="533" t="s">
        <v>25</v>
      </c>
      <c r="E283" s="510">
        <v>2000</v>
      </c>
      <c r="F283" s="522">
        <v>30</v>
      </c>
      <c r="G283" s="330">
        <f t="shared" si="18"/>
        <v>60000</v>
      </c>
      <c r="H283" s="226"/>
    </row>
    <row r="284" spans="1:8" s="478" customFormat="1" ht="17.100000000000001" customHeight="1">
      <c r="A284" s="13" t="s">
        <v>1355</v>
      </c>
      <c r="B284" s="488" t="s">
        <v>1689</v>
      </c>
      <c r="C284" s="530" t="s">
        <v>13</v>
      </c>
      <c r="D284" s="533" t="s">
        <v>25</v>
      </c>
      <c r="E284" s="516">
        <v>810</v>
      </c>
      <c r="F284" s="516">
        <v>30</v>
      </c>
      <c r="G284" s="501">
        <f t="shared" ref="G284" si="19">+F284*E284</f>
        <v>24300</v>
      </c>
      <c r="H284" s="226"/>
    </row>
    <row r="285" spans="1:8" s="478" customFormat="1" ht="17.100000000000001" customHeight="1">
      <c r="A285" s="13" t="s">
        <v>100</v>
      </c>
      <c r="B285" s="488" t="s">
        <v>900</v>
      </c>
      <c r="C285" s="530" t="s">
        <v>13</v>
      </c>
      <c r="D285" s="533" t="s">
        <v>25</v>
      </c>
      <c r="E285" s="510">
        <v>2000</v>
      </c>
      <c r="F285" s="522">
        <v>30</v>
      </c>
      <c r="G285" s="330">
        <f t="shared" si="18"/>
        <v>60000</v>
      </c>
      <c r="H285" s="226"/>
    </row>
    <row r="286" spans="1:8" s="478" customFormat="1" ht="17.100000000000001" customHeight="1">
      <c r="A286" s="13" t="s">
        <v>101</v>
      </c>
      <c r="B286" s="488" t="s">
        <v>901</v>
      </c>
      <c r="C286" s="530" t="s">
        <v>13</v>
      </c>
      <c r="D286" s="533" t="s">
        <v>25</v>
      </c>
      <c r="E286" s="510">
        <v>3000</v>
      </c>
      <c r="F286" s="522">
        <v>10</v>
      </c>
      <c r="G286" s="330">
        <f t="shared" si="18"/>
        <v>30000</v>
      </c>
      <c r="H286" s="226"/>
    </row>
    <row r="287" spans="1:8" s="478" customFormat="1" ht="17.100000000000001" customHeight="1">
      <c r="A287" s="13" t="s">
        <v>102</v>
      </c>
      <c r="B287" s="488" t="s">
        <v>883</v>
      </c>
      <c r="C287" s="530" t="s">
        <v>13</v>
      </c>
      <c r="D287" s="533" t="s">
        <v>25</v>
      </c>
      <c r="E287" s="510">
        <v>3000</v>
      </c>
      <c r="F287" s="522">
        <v>20</v>
      </c>
      <c r="G287" s="330">
        <f t="shared" si="18"/>
        <v>60000</v>
      </c>
      <c r="H287" s="226"/>
    </row>
    <row r="288" spans="1:8" s="478" customFormat="1" ht="17.100000000000001" customHeight="1">
      <c r="A288" s="591" t="s">
        <v>104</v>
      </c>
      <c r="B288" s="488" t="s">
        <v>1182</v>
      </c>
      <c r="C288" s="530" t="s">
        <v>13</v>
      </c>
      <c r="D288" s="533" t="s">
        <v>25</v>
      </c>
      <c r="E288" s="510">
        <v>500</v>
      </c>
      <c r="F288" s="522">
        <v>20</v>
      </c>
      <c r="G288" s="330">
        <f t="shared" si="18"/>
        <v>10000</v>
      </c>
      <c r="H288" s="226"/>
    </row>
    <row r="289" spans="1:8" s="478" customFormat="1" ht="17.100000000000001" customHeight="1">
      <c r="A289" s="14">
        <v>44511340</v>
      </c>
      <c r="B289" s="502" t="s">
        <v>1284</v>
      </c>
      <c r="C289" s="530" t="s">
        <v>13</v>
      </c>
      <c r="D289" s="533" t="s">
        <v>25</v>
      </c>
      <c r="E289" s="510">
        <v>500</v>
      </c>
      <c r="F289" s="537">
        <v>20</v>
      </c>
      <c r="G289" s="330">
        <f t="shared" si="18"/>
        <v>10000</v>
      </c>
      <c r="H289" s="226"/>
    </row>
    <row r="290" spans="1:8" s="478" customFormat="1" ht="17.100000000000001" customHeight="1">
      <c r="A290" s="13">
        <v>44611200</v>
      </c>
      <c r="B290" s="488" t="s">
        <v>1717</v>
      </c>
      <c r="C290" s="530" t="s">
        <v>13</v>
      </c>
      <c r="D290" s="533" t="s">
        <v>25</v>
      </c>
      <c r="E290" s="510">
        <v>250000</v>
      </c>
      <c r="F290" s="537">
        <v>1</v>
      </c>
      <c r="G290" s="330">
        <f t="shared" si="18"/>
        <v>250000</v>
      </c>
      <c r="H290" s="226"/>
    </row>
    <row r="291" spans="1:8" s="478" customFormat="1" ht="17.100000000000001" customHeight="1">
      <c r="A291" s="13">
        <v>44821000</v>
      </c>
      <c r="B291" s="488" t="s">
        <v>1183</v>
      </c>
      <c r="C291" s="530" t="s">
        <v>13</v>
      </c>
      <c r="D291" s="533" t="s">
        <v>58</v>
      </c>
      <c r="E291" s="496">
        <v>7000</v>
      </c>
      <c r="F291" s="522">
        <v>10</v>
      </c>
      <c r="G291" s="330">
        <f t="shared" si="18"/>
        <v>70000</v>
      </c>
      <c r="H291" s="226"/>
    </row>
    <row r="292" spans="1:8" s="478" customFormat="1" ht="17.100000000000001" customHeight="1">
      <c r="A292" s="517" t="s">
        <v>1184</v>
      </c>
      <c r="B292" s="488" t="s">
        <v>111</v>
      </c>
      <c r="C292" s="530" t="s">
        <v>13</v>
      </c>
      <c r="D292" s="533" t="s">
        <v>51</v>
      </c>
      <c r="E292" s="496">
        <v>1200</v>
      </c>
      <c r="F292" s="522">
        <v>20</v>
      </c>
      <c r="G292" s="330">
        <f t="shared" si="18"/>
        <v>24000</v>
      </c>
      <c r="H292" s="226"/>
    </row>
    <row r="293" spans="1:8" s="478" customFormat="1" ht="17.100000000000001" customHeight="1">
      <c r="A293" s="517">
        <v>44921200</v>
      </c>
      <c r="B293" s="488" t="s">
        <v>1185</v>
      </c>
      <c r="C293" s="530" t="s">
        <v>13</v>
      </c>
      <c r="D293" s="533" t="s">
        <v>51</v>
      </c>
      <c r="E293" s="510">
        <v>500</v>
      </c>
      <c r="F293" s="522">
        <v>250</v>
      </c>
      <c r="G293" s="330">
        <f t="shared" si="18"/>
        <v>125000</v>
      </c>
      <c r="H293" s="226"/>
    </row>
    <row r="294" spans="1:8" s="478" customFormat="1" ht="17.100000000000001" customHeight="1">
      <c r="A294" s="517" t="s">
        <v>1186</v>
      </c>
      <c r="B294" s="488" t="s">
        <v>1187</v>
      </c>
      <c r="C294" s="530" t="s">
        <v>13</v>
      </c>
      <c r="D294" s="533" t="s">
        <v>51</v>
      </c>
      <c r="E294" s="510">
        <v>160</v>
      </c>
      <c r="F294" s="496">
        <v>200</v>
      </c>
      <c r="G294" s="330">
        <f t="shared" si="18"/>
        <v>32000</v>
      </c>
      <c r="H294" s="226"/>
    </row>
    <row r="295" spans="1:8" s="478" customFormat="1" ht="17.100000000000001" customHeight="1">
      <c r="A295" s="517" t="s">
        <v>1188</v>
      </c>
      <c r="B295" s="488" t="s">
        <v>1189</v>
      </c>
      <c r="C295" s="530" t="s">
        <v>13</v>
      </c>
      <c r="D295" s="533" t="s">
        <v>51</v>
      </c>
      <c r="E295" s="510">
        <v>250</v>
      </c>
      <c r="F295" s="510">
        <v>160</v>
      </c>
      <c r="G295" s="330">
        <f t="shared" si="18"/>
        <v>40000</v>
      </c>
      <c r="H295" s="226"/>
    </row>
    <row r="296" spans="1:8" s="480" customFormat="1" ht="17.100000000000001" customHeight="1">
      <c r="A296" s="517" t="s">
        <v>1190</v>
      </c>
      <c r="B296" s="488" t="s">
        <v>972</v>
      </c>
      <c r="C296" s="530" t="s">
        <v>13</v>
      </c>
      <c r="D296" s="533" t="s">
        <v>51</v>
      </c>
      <c r="E296" s="510">
        <v>160</v>
      </c>
      <c r="F296" s="496">
        <v>300</v>
      </c>
      <c r="G296" s="330">
        <f t="shared" si="18"/>
        <v>48000</v>
      </c>
      <c r="H296" s="226"/>
    </row>
    <row r="297" spans="1:8" s="480" customFormat="1" ht="17.100000000000001" customHeight="1">
      <c r="A297" s="13" t="s">
        <v>973</v>
      </c>
      <c r="B297" s="488" t="s">
        <v>974</v>
      </c>
      <c r="C297" s="530" t="s">
        <v>13</v>
      </c>
      <c r="D297" s="533" t="s">
        <v>51</v>
      </c>
      <c r="E297" s="510">
        <v>170</v>
      </c>
      <c r="F297" s="496">
        <v>250</v>
      </c>
      <c r="G297" s="330">
        <f t="shared" si="18"/>
        <v>42500</v>
      </c>
      <c r="H297" s="226"/>
    </row>
    <row r="298" spans="1:8" s="480" customFormat="1" ht="16.5" customHeight="1">
      <c r="A298" s="681" t="s">
        <v>125</v>
      </c>
      <c r="B298" s="682"/>
      <c r="C298" s="682"/>
      <c r="D298" s="682"/>
      <c r="E298" s="682"/>
      <c r="F298" s="683"/>
      <c r="G298" s="555"/>
      <c r="H298" s="226"/>
    </row>
    <row r="299" spans="1:8" s="480" customFormat="1" ht="17.100000000000001" customHeight="1">
      <c r="A299" s="598">
        <v>45231147</v>
      </c>
      <c r="B299" s="521" t="s">
        <v>27</v>
      </c>
      <c r="C299" s="538" t="s">
        <v>13</v>
      </c>
      <c r="D299" s="589" t="s">
        <v>18</v>
      </c>
      <c r="E299" s="599">
        <v>500000</v>
      </c>
      <c r="F299" s="590">
        <v>1</v>
      </c>
      <c r="G299" s="331">
        <f t="shared" ref="G299:G388" si="20">E299*F299</f>
        <v>500000</v>
      </c>
      <c r="H299" s="226"/>
    </row>
    <row r="300" spans="1:8" s="480" customFormat="1" ht="24.95" customHeight="1">
      <c r="A300" s="14">
        <v>45311146</v>
      </c>
      <c r="B300" s="488" t="s">
        <v>1249</v>
      </c>
      <c r="C300" s="538" t="s">
        <v>13</v>
      </c>
      <c r="D300" s="495" t="s">
        <v>18</v>
      </c>
      <c r="E300" s="583">
        <v>750000</v>
      </c>
      <c r="F300" s="510">
        <v>1</v>
      </c>
      <c r="G300" s="331">
        <f t="shared" si="20"/>
        <v>750000</v>
      </c>
      <c r="H300" s="226"/>
    </row>
    <row r="301" spans="1:8" s="480" customFormat="1" ht="24.95" customHeight="1">
      <c r="A301" s="564">
        <v>45400000</v>
      </c>
      <c r="B301" s="564" t="s">
        <v>1753</v>
      </c>
      <c r="C301" s="565" t="s">
        <v>148</v>
      </c>
      <c r="D301" s="570" t="s">
        <v>18</v>
      </c>
      <c r="E301" s="558">
        <v>15000000</v>
      </c>
      <c r="F301" s="558">
        <v>1</v>
      </c>
      <c r="G301" s="559">
        <f>E301*F301</f>
        <v>15000000</v>
      </c>
      <c r="H301" s="226"/>
    </row>
    <row r="302" spans="1:8" s="480" customFormat="1" ht="24.95" customHeight="1">
      <c r="A302" s="13" t="s">
        <v>1720</v>
      </c>
      <c r="B302" s="488" t="s">
        <v>1769</v>
      </c>
      <c r="C302" s="489" t="s">
        <v>148</v>
      </c>
      <c r="D302" s="495" t="s">
        <v>18</v>
      </c>
      <c r="E302" s="558">
        <v>35299133</v>
      </c>
      <c r="F302" s="570">
        <v>1</v>
      </c>
      <c r="G302" s="559">
        <f t="shared" si="20"/>
        <v>35299133</v>
      </c>
      <c r="H302" s="226"/>
    </row>
    <row r="303" spans="1:8" s="480" customFormat="1" ht="24.95" customHeight="1">
      <c r="A303" s="13" t="s">
        <v>1721</v>
      </c>
      <c r="B303" s="488" t="s">
        <v>1770</v>
      </c>
      <c r="C303" s="489" t="s">
        <v>148</v>
      </c>
      <c r="D303" s="495" t="s">
        <v>18</v>
      </c>
      <c r="E303" s="558">
        <v>16628142</v>
      </c>
      <c r="F303" s="570">
        <v>1</v>
      </c>
      <c r="G303" s="559">
        <f t="shared" si="20"/>
        <v>16628142</v>
      </c>
      <c r="H303" s="226"/>
    </row>
    <row r="304" spans="1:8" s="480" customFormat="1" ht="24.95" customHeight="1">
      <c r="A304" s="13" t="s">
        <v>1745</v>
      </c>
      <c r="B304" s="488" t="s">
        <v>1746</v>
      </c>
      <c r="C304" s="540" t="s">
        <v>148</v>
      </c>
      <c r="D304" s="600" t="s">
        <v>18</v>
      </c>
      <c r="E304" s="560">
        <v>3072725</v>
      </c>
      <c r="F304" s="601">
        <v>1</v>
      </c>
      <c r="G304" s="561">
        <f>E304*F304</f>
        <v>3072725</v>
      </c>
      <c r="H304" s="226"/>
    </row>
    <row r="305" spans="1:8" s="480" customFormat="1" ht="24.95" customHeight="1">
      <c r="A305" s="13" t="s">
        <v>1747</v>
      </c>
      <c r="B305" s="488" t="s">
        <v>1771</v>
      </c>
      <c r="C305" s="540" t="s">
        <v>148</v>
      </c>
      <c r="D305" s="600" t="s">
        <v>18</v>
      </c>
      <c r="E305" s="549">
        <v>6500000</v>
      </c>
      <c r="F305" s="510">
        <v>1</v>
      </c>
      <c r="G305" s="330">
        <f t="shared" ref="G305" si="21">E305*F305</f>
        <v>6500000</v>
      </c>
      <c r="H305" s="226"/>
    </row>
    <row r="306" spans="1:8" s="480" customFormat="1" ht="39.950000000000003" customHeight="1">
      <c r="A306" s="13">
        <v>45200000</v>
      </c>
      <c r="B306" s="488" t="s">
        <v>1772</v>
      </c>
      <c r="C306" s="540" t="s">
        <v>148</v>
      </c>
      <c r="D306" s="495" t="s">
        <v>18</v>
      </c>
      <c r="E306" s="539">
        <v>78000000</v>
      </c>
      <c r="F306" s="495">
        <v>1</v>
      </c>
      <c r="G306" s="330">
        <f t="shared" si="20"/>
        <v>78000000</v>
      </c>
      <c r="H306" s="226"/>
    </row>
    <row r="307" spans="1:8" s="480" customFormat="1" ht="16.5" customHeight="1">
      <c r="A307" s="681" t="s">
        <v>127</v>
      </c>
      <c r="B307" s="682"/>
      <c r="C307" s="682"/>
      <c r="D307" s="682"/>
      <c r="E307" s="682"/>
      <c r="F307" s="683"/>
      <c r="G307" s="556"/>
      <c r="H307" s="226"/>
    </row>
    <row r="308" spans="1:8" s="480" customFormat="1" ht="24.95" customHeight="1">
      <c r="A308" s="598">
        <v>45511100</v>
      </c>
      <c r="B308" s="521" t="s">
        <v>542</v>
      </c>
      <c r="C308" s="538" t="s">
        <v>13</v>
      </c>
      <c r="D308" s="589" t="s">
        <v>18</v>
      </c>
      <c r="E308" s="590">
        <v>200000</v>
      </c>
      <c r="F308" s="602">
        <v>1</v>
      </c>
      <c r="G308" s="331">
        <f t="shared" si="20"/>
        <v>200000</v>
      </c>
      <c r="H308" s="226"/>
    </row>
    <row r="309" spans="1:8" s="480" customFormat="1" ht="24.95" customHeight="1">
      <c r="A309" s="14">
        <v>48441300</v>
      </c>
      <c r="B309" s="488" t="s">
        <v>979</v>
      </c>
      <c r="C309" s="489" t="s">
        <v>148</v>
      </c>
      <c r="D309" s="495" t="s">
        <v>18</v>
      </c>
      <c r="E309" s="510">
        <v>5000000</v>
      </c>
      <c r="F309" s="522">
        <v>1</v>
      </c>
      <c r="G309" s="331">
        <f t="shared" si="20"/>
        <v>5000000</v>
      </c>
      <c r="H309" s="226"/>
    </row>
    <row r="310" spans="1:8" s="480" customFormat="1" ht="24.95" customHeight="1">
      <c r="A310" s="14">
        <v>48441700</v>
      </c>
      <c r="B310" s="488" t="s">
        <v>1633</v>
      </c>
      <c r="C310" s="489" t="s">
        <v>13</v>
      </c>
      <c r="D310" s="495" t="s">
        <v>18</v>
      </c>
      <c r="E310" s="510">
        <v>200000</v>
      </c>
      <c r="F310" s="522">
        <v>1</v>
      </c>
      <c r="G310" s="331">
        <f t="shared" si="20"/>
        <v>200000</v>
      </c>
      <c r="H310" s="226"/>
    </row>
    <row r="311" spans="1:8" s="480" customFormat="1" ht="24.95" customHeight="1">
      <c r="A311" s="14">
        <v>48761100</v>
      </c>
      <c r="B311" s="488" t="s">
        <v>1722</v>
      </c>
      <c r="C311" s="489" t="s">
        <v>13</v>
      </c>
      <c r="D311" s="495" t="s">
        <v>18</v>
      </c>
      <c r="E311" s="510">
        <v>90000</v>
      </c>
      <c r="F311" s="522">
        <v>1</v>
      </c>
      <c r="G311" s="331">
        <f t="shared" si="20"/>
        <v>90000</v>
      </c>
      <c r="H311" s="226"/>
    </row>
    <row r="312" spans="1:8" s="480" customFormat="1" ht="24.95" customHeight="1">
      <c r="A312" s="13">
        <v>48611100</v>
      </c>
      <c r="B312" s="488" t="s">
        <v>1251</v>
      </c>
      <c r="C312" s="489" t="s">
        <v>13</v>
      </c>
      <c r="D312" s="495" t="s">
        <v>18</v>
      </c>
      <c r="E312" s="510">
        <v>240000</v>
      </c>
      <c r="F312" s="549">
        <v>1</v>
      </c>
      <c r="G312" s="331">
        <f t="shared" si="20"/>
        <v>240000</v>
      </c>
      <c r="H312" s="226"/>
    </row>
    <row r="313" spans="1:8" s="480" customFormat="1" ht="17.100000000000001" customHeight="1">
      <c r="A313" s="13">
        <v>50111130</v>
      </c>
      <c r="B313" s="488" t="s">
        <v>364</v>
      </c>
      <c r="C313" s="489" t="s">
        <v>148</v>
      </c>
      <c r="D313" s="495" t="s">
        <v>18</v>
      </c>
      <c r="E313" s="510">
        <v>2100000</v>
      </c>
      <c r="F313" s="549">
        <v>1</v>
      </c>
      <c r="G313" s="331">
        <f>E313*F313</f>
        <v>2100000</v>
      </c>
      <c r="H313" s="226"/>
    </row>
    <row r="314" spans="1:8" s="480" customFormat="1" ht="24.95" customHeight="1">
      <c r="A314" s="13">
        <v>50111180</v>
      </c>
      <c r="B314" s="488" t="s">
        <v>1195</v>
      </c>
      <c r="C314" s="489" t="s">
        <v>148</v>
      </c>
      <c r="D314" s="495" t="s">
        <v>18</v>
      </c>
      <c r="E314" s="510">
        <v>500000</v>
      </c>
      <c r="F314" s="549">
        <v>1</v>
      </c>
      <c r="G314" s="331">
        <f t="shared" si="20"/>
        <v>500000</v>
      </c>
      <c r="H314" s="226"/>
    </row>
    <row r="315" spans="1:8" s="480" customFormat="1" ht="24.95" customHeight="1">
      <c r="A315" s="13">
        <v>50111260</v>
      </c>
      <c r="B315" s="488" t="s">
        <v>1235</v>
      </c>
      <c r="C315" s="489" t="s">
        <v>148</v>
      </c>
      <c r="D315" s="495" t="s">
        <v>18</v>
      </c>
      <c r="E315" s="510">
        <v>1800000</v>
      </c>
      <c r="F315" s="549">
        <v>1</v>
      </c>
      <c r="G315" s="331">
        <f t="shared" si="20"/>
        <v>1800000</v>
      </c>
      <c r="H315" s="226"/>
    </row>
    <row r="316" spans="1:8" s="480" customFormat="1" ht="24.95" customHeight="1">
      <c r="A316" s="13">
        <v>50211800</v>
      </c>
      <c r="B316" s="514" t="s">
        <v>1690</v>
      </c>
      <c r="C316" s="489" t="s">
        <v>13</v>
      </c>
      <c r="D316" s="495" t="s">
        <v>18</v>
      </c>
      <c r="E316" s="510">
        <v>1000000</v>
      </c>
      <c r="F316" s="549">
        <v>1</v>
      </c>
      <c r="G316" s="501">
        <f t="shared" ref="G316" si="22">+F316*E316</f>
        <v>1000000</v>
      </c>
      <c r="H316" s="226"/>
    </row>
    <row r="317" spans="1:8" s="480" customFormat="1" ht="24.95" customHeight="1">
      <c r="A317" s="13">
        <v>50311240</v>
      </c>
      <c r="B317" s="488" t="s">
        <v>1691</v>
      </c>
      <c r="C317" s="489" t="s">
        <v>13</v>
      </c>
      <c r="D317" s="495" t="s">
        <v>18</v>
      </c>
      <c r="E317" s="510">
        <v>222000</v>
      </c>
      <c r="F317" s="549">
        <v>1</v>
      </c>
      <c r="G317" s="501">
        <f>+F317*E317</f>
        <v>222000</v>
      </c>
      <c r="H317" s="226"/>
    </row>
    <row r="318" spans="1:8" s="480" customFormat="1" ht="24.95" customHeight="1">
      <c r="A318" s="13">
        <v>50511100</v>
      </c>
      <c r="B318" s="488" t="s">
        <v>366</v>
      </c>
      <c r="C318" s="489" t="s">
        <v>148</v>
      </c>
      <c r="D318" s="495" t="s">
        <v>18</v>
      </c>
      <c r="E318" s="510">
        <v>200000</v>
      </c>
      <c r="F318" s="549">
        <v>1</v>
      </c>
      <c r="G318" s="331">
        <f t="shared" si="20"/>
        <v>200000</v>
      </c>
      <c r="H318" s="226"/>
    </row>
    <row r="319" spans="1:8" s="480" customFormat="1" ht="24.95" customHeight="1">
      <c r="A319" s="13">
        <v>50531100</v>
      </c>
      <c r="B319" s="488" t="s">
        <v>1252</v>
      </c>
      <c r="C319" s="489" t="s">
        <v>148</v>
      </c>
      <c r="D319" s="495" t="s">
        <v>18</v>
      </c>
      <c r="E319" s="510">
        <v>200000</v>
      </c>
      <c r="F319" s="549">
        <v>1</v>
      </c>
      <c r="G319" s="331">
        <f t="shared" si="20"/>
        <v>200000</v>
      </c>
      <c r="H319" s="226"/>
    </row>
    <row r="320" spans="1:8" s="480" customFormat="1" ht="16.5">
      <c r="A320" s="13">
        <v>50531110</v>
      </c>
      <c r="B320" s="488" t="s">
        <v>866</v>
      </c>
      <c r="C320" s="489" t="s">
        <v>148</v>
      </c>
      <c r="D320" s="495" t="s">
        <v>18</v>
      </c>
      <c r="E320" s="510">
        <v>700000</v>
      </c>
      <c r="F320" s="549">
        <v>1</v>
      </c>
      <c r="G320" s="331">
        <f t="shared" si="20"/>
        <v>700000</v>
      </c>
      <c r="H320" s="226"/>
    </row>
    <row r="321" spans="1:8" s="480" customFormat="1" ht="24.95" customHeight="1">
      <c r="A321" s="507" t="s">
        <v>175</v>
      </c>
      <c r="B321" s="488" t="s">
        <v>1554</v>
      </c>
      <c r="C321" s="489" t="s">
        <v>13</v>
      </c>
      <c r="D321" s="495" t="s">
        <v>18</v>
      </c>
      <c r="E321" s="588">
        <v>150000</v>
      </c>
      <c r="F321" s="588">
        <v>1</v>
      </c>
      <c r="G321" s="501">
        <f t="shared" ref="G321:G324" si="23">+E321</f>
        <v>150000</v>
      </c>
      <c r="H321" s="226"/>
    </row>
    <row r="322" spans="1:8" s="480" customFormat="1" ht="24.95" customHeight="1">
      <c r="A322" s="603" t="s">
        <v>176</v>
      </c>
      <c r="B322" s="564" t="s">
        <v>1555</v>
      </c>
      <c r="C322" s="565" t="s">
        <v>13</v>
      </c>
      <c r="D322" s="570" t="s">
        <v>18</v>
      </c>
      <c r="E322" s="604">
        <v>60000</v>
      </c>
      <c r="F322" s="604">
        <v>1</v>
      </c>
      <c r="G322" s="566">
        <f t="shared" si="23"/>
        <v>60000</v>
      </c>
      <c r="H322" s="226"/>
    </row>
    <row r="323" spans="1:8" s="480" customFormat="1" ht="24.95" customHeight="1">
      <c r="A323" s="507" t="s">
        <v>177</v>
      </c>
      <c r="B323" s="488" t="s">
        <v>1556</v>
      </c>
      <c r="C323" s="489" t="s">
        <v>13</v>
      </c>
      <c r="D323" s="495" t="s">
        <v>18</v>
      </c>
      <c r="E323" s="588">
        <v>250000</v>
      </c>
      <c r="F323" s="588">
        <v>1</v>
      </c>
      <c r="G323" s="501">
        <f t="shared" si="23"/>
        <v>250000</v>
      </c>
      <c r="H323" s="226"/>
    </row>
    <row r="324" spans="1:8" s="480" customFormat="1" ht="17.100000000000001" customHeight="1">
      <c r="A324" s="507" t="s">
        <v>178</v>
      </c>
      <c r="B324" s="488" t="s">
        <v>1760</v>
      </c>
      <c r="C324" s="489" t="s">
        <v>13</v>
      </c>
      <c r="D324" s="495" t="s">
        <v>18</v>
      </c>
      <c r="E324" s="510">
        <v>36000</v>
      </c>
      <c r="F324" s="495">
        <v>1</v>
      </c>
      <c r="G324" s="501">
        <f t="shared" si="23"/>
        <v>36000</v>
      </c>
      <c r="H324" s="226"/>
    </row>
    <row r="325" spans="1:8" s="480" customFormat="1" ht="24.95" customHeight="1">
      <c r="A325" s="507">
        <v>50531240</v>
      </c>
      <c r="B325" s="541" t="s">
        <v>1692</v>
      </c>
      <c r="C325" s="489" t="s">
        <v>148</v>
      </c>
      <c r="D325" s="600" t="s">
        <v>18</v>
      </c>
      <c r="E325" s="588">
        <v>150000</v>
      </c>
      <c r="F325" s="605">
        <v>1</v>
      </c>
      <c r="G325" s="331">
        <f t="shared" si="20"/>
        <v>150000</v>
      </c>
      <c r="H325" s="226"/>
    </row>
    <row r="326" spans="1:8" s="480" customFormat="1" ht="24.95" customHeight="1">
      <c r="A326" s="507" t="s">
        <v>1197</v>
      </c>
      <c r="B326" s="541" t="s">
        <v>1198</v>
      </c>
      <c r="C326" s="489" t="s">
        <v>148</v>
      </c>
      <c r="D326" s="600" t="s">
        <v>18</v>
      </c>
      <c r="E326" s="588">
        <v>500000</v>
      </c>
      <c r="F326" s="605">
        <v>1</v>
      </c>
      <c r="G326" s="331">
        <f t="shared" si="20"/>
        <v>500000</v>
      </c>
      <c r="H326" s="226"/>
    </row>
    <row r="327" spans="1:8" s="480" customFormat="1" ht="24.95" customHeight="1">
      <c r="A327" s="13" t="s">
        <v>975</v>
      </c>
      <c r="B327" s="488" t="s">
        <v>1254</v>
      </c>
      <c r="C327" s="489" t="s">
        <v>13</v>
      </c>
      <c r="D327" s="600" t="s">
        <v>18</v>
      </c>
      <c r="E327" s="588">
        <v>100000</v>
      </c>
      <c r="F327" s="605">
        <v>1</v>
      </c>
      <c r="G327" s="331">
        <f t="shared" si="20"/>
        <v>100000</v>
      </c>
      <c r="H327" s="226"/>
    </row>
    <row r="328" spans="1:8" s="480" customFormat="1" ht="24.95" customHeight="1">
      <c r="A328" s="13" t="s">
        <v>976</v>
      </c>
      <c r="B328" s="488" t="s">
        <v>1255</v>
      </c>
      <c r="C328" s="489" t="s">
        <v>13</v>
      </c>
      <c r="D328" s="495" t="s">
        <v>18</v>
      </c>
      <c r="E328" s="510">
        <v>300000</v>
      </c>
      <c r="F328" s="549">
        <v>1</v>
      </c>
      <c r="G328" s="331">
        <f t="shared" si="20"/>
        <v>300000</v>
      </c>
      <c r="H328" s="226"/>
    </row>
    <row r="329" spans="1:8" s="480" customFormat="1" ht="17.100000000000001" customHeight="1">
      <c r="A329" s="507">
        <v>50611200</v>
      </c>
      <c r="B329" s="491" t="s">
        <v>1693</v>
      </c>
      <c r="C329" s="543" t="s">
        <v>13</v>
      </c>
      <c r="D329" s="606" t="s">
        <v>898</v>
      </c>
      <c r="E329" s="510">
        <v>230000</v>
      </c>
      <c r="F329" s="516">
        <v>1</v>
      </c>
      <c r="G329" s="501">
        <f>+E329</f>
        <v>230000</v>
      </c>
      <c r="H329" s="226"/>
    </row>
    <row r="330" spans="1:8" s="480" customFormat="1" ht="24.95" customHeight="1">
      <c r="A330" s="507">
        <v>50751100</v>
      </c>
      <c r="B330" s="491" t="s">
        <v>1694</v>
      </c>
      <c r="C330" s="543" t="s">
        <v>13</v>
      </c>
      <c r="D330" s="606" t="s">
        <v>898</v>
      </c>
      <c r="E330" s="510">
        <v>385000</v>
      </c>
      <c r="F330" s="516">
        <v>1</v>
      </c>
      <c r="G330" s="501">
        <f t="shared" ref="G330" si="24">+E330</f>
        <v>385000</v>
      </c>
      <c r="H330" s="226"/>
    </row>
    <row r="331" spans="1:8" s="480" customFormat="1" ht="17.100000000000001" customHeight="1">
      <c r="A331" s="507" t="s">
        <v>1391</v>
      </c>
      <c r="B331" s="542" t="s">
        <v>1695</v>
      </c>
      <c r="C331" s="543" t="s">
        <v>13</v>
      </c>
      <c r="D331" s="606" t="s">
        <v>898</v>
      </c>
      <c r="E331" s="510">
        <v>100000</v>
      </c>
      <c r="F331" s="516">
        <v>1</v>
      </c>
      <c r="G331" s="501">
        <f>+F331*E331</f>
        <v>100000</v>
      </c>
      <c r="H331" s="226"/>
    </row>
    <row r="332" spans="1:8" s="480" customFormat="1" ht="17.100000000000001" customHeight="1">
      <c r="A332" s="14">
        <v>55110000</v>
      </c>
      <c r="B332" s="488" t="s">
        <v>1199</v>
      </c>
      <c r="C332" s="487" t="s">
        <v>148</v>
      </c>
      <c r="D332" s="496" t="s">
        <v>25</v>
      </c>
      <c r="E332" s="510">
        <v>3000000</v>
      </c>
      <c r="F332" s="549">
        <v>1</v>
      </c>
      <c r="G332" s="331">
        <f t="shared" si="20"/>
        <v>3000000</v>
      </c>
      <c r="H332" s="226"/>
    </row>
    <row r="333" spans="1:8" s="480" customFormat="1" ht="17.100000000000001" customHeight="1">
      <c r="A333" s="568">
        <v>55320000</v>
      </c>
      <c r="B333" s="564" t="s">
        <v>546</v>
      </c>
      <c r="C333" s="565" t="s">
        <v>13</v>
      </c>
      <c r="D333" s="570" t="s">
        <v>18</v>
      </c>
      <c r="E333" s="569">
        <v>1000000</v>
      </c>
      <c r="F333" s="571">
        <v>1</v>
      </c>
      <c r="G333" s="567">
        <f t="shared" si="20"/>
        <v>1000000</v>
      </c>
      <c r="H333" s="226"/>
    </row>
    <row r="334" spans="1:8" s="478" customFormat="1" ht="24.95" customHeight="1">
      <c r="A334" s="13">
        <v>60410000</v>
      </c>
      <c r="B334" s="488" t="s">
        <v>548</v>
      </c>
      <c r="C334" s="489" t="s">
        <v>13</v>
      </c>
      <c r="D334" s="495" t="s">
        <v>18</v>
      </c>
      <c r="E334" s="510">
        <v>5000000</v>
      </c>
      <c r="F334" s="510">
        <v>1</v>
      </c>
      <c r="G334" s="331">
        <f t="shared" si="20"/>
        <v>5000000</v>
      </c>
      <c r="H334" s="226"/>
    </row>
    <row r="335" spans="1:8" s="478" customFormat="1" ht="24.95" customHeight="1">
      <c r="A335" s="13">
        <v>60170000</v>
      </c>
      <c r="B335" s="488" t="s">
        <v>1696</v>
      </c>
      <c r="C335" s="489" t="s">
        <v>13</v>
      </c>
      <c r="D335" s="495" t="s">
        <v>18</v>
      </c>
      <c r="E335" s="510">
        <v>200000</v>
      </c>
      <c r="F335" s="510">
        <v>1</v>
      </c>
      <c r="G335" s="331">
        <f t="shared" si="20"/>
        <v>200000</v>
      </c>
      <c r="H335" s="226"/>
    </row>
    <row r="336" spans="1:8" s="478" customFormat="1" ht="18" customHeight="1">
      <c r="A336" s="568">
        <v>63521100</v>
      </c>
      <c r="B336" s="564" t="s">
        <v>1744</v>
      </c>
      <c r="C336" s="565" t="s">
        <v>148</v>
      </c>
      <c r="D336" s="570" t="s">
        <v>18</v>
      </c>
      <c r="E336" s="569">
        <v>5000000</v>
      </c>
      <c r="F336" s="569">
        <v>1</v>
      </c>
      <c r="G336" s="567">
        <f t="shared" si="20"/>
        <v>5000000</v>
      </c>
      <c r="H336" s="226"/>
    </row>
    <row r="337" spans="1:8" s="478" customFormat="1" ht="25.5">
      <c r="A337" s="13" t="s">
        <v>1213</v>
      </c>
      <c r="B337" s="488" t="s">
        <v>1697</v>
      </c>
      <c r="C337" s="489" t="s">
        <v>13</v>
      </c>
      <c r="D337" s="495" t="s">
        <v>18</v>
      </c>
      <c r="E337" s="510">
        <v>800000</v>
      </c>
      <c r="F337" s="549">
        <v>1</v>
      </c>
      <c r="G337" s="331">
        <f t="shared" si="20"/>
        <v>800000</v>
      </c>
      <c r="H337" s="226"/>
    </row>
    <row r="338" spans="1:8" s="480" customFormat="1" ht="17.100000000000001" customHeight="1">
      <c r="A338" s="13">
        <v>64211130</v>
      </c>
      <c r="B338" s="488" t="s">
        <v>1698</v>
      </c>
      <c r="C338" s="489" t="s">
        <v>13</v>
      </c>
      <c r="D338" s="495" t="s">
        <v>18</v>
      </c>
      <c r="E338" s="510">
        <v>11100</v>
      </c>
      <c r="F338" s="549">
        <v>1</v>
      </c>
      <c r="G338" s="331">
        <f t="shared" si="20"/>
        <v>11100</v>
      </c>
      <c r="H338" s="226"/>
    </row>
    <row r="339" spans="1:8" s="480" customFormat="1" ht="17.100000000000001" customHeight="1">
      <c r="A339" s="568">
        <v>64211100</v>
      </c>
      <c r="B339" s="564" t="s">
        <v>19</v>
      </c>
      <c r="C339" s="565" t="s">
        <v>13</v>
      </c>
      <c r="D339" s="570" t="s">
        <v>18</v>
      </c>
      <c r="E339" s="569">
        <v>4000000</v>
      </c>
      <c r="F339" s="571">
        <v>1</v>
      </c>
      <c r="G339" s="567">
        <f t="shared" si="20"/>
        <v>4000000</v>
      </c>
      <c r="H339" s="226"/>
    </row>
    <row r="340" spans="1:8" s="480" customFormat="1" ht="17.100000000000001" customHeight="1">
      <c r="A340" s="568">
        <v>65111100</v>
      </c>
      <c r="B340" s="564" t="s">
        <v>17</v>
      </c>
      <c r="C340" s="565" t="s">
        <v>13</v>
      </c>
      <c r="D340" s="570" t="s">
        <v>14</v>
      </c>
      <c r="E340" s="569">
        <v>208</v>
      </c>
      <c r="F340" s="569">
        <v>72115.384600000005</v>
      </c>
      <c r="G340" s="567">
        <f>E340*F340</f>
        <v>14999999.996800002</v>
      </c>
      <c r="H340" s="226"/>
    </row>
    <row r="341" spans="1:8" s="480" customFormat="1" ht="17.100000000000001" customHeight="1">
      <c r="A341" s="544">
        <v>65111200</v>
      </c>
      <c r="B341" s="545" t="s">
        <v>1724</v>
      </c>
      <c r="C341" s="505" t="s">
        <v>13</v>
      </c>
      <c r="D341" s="500" t="s">
        <v>14</v>
      </c>
      <c r="E341" s="510">
        <v>11</v>
      </c>
      <c r="F341" s="510">
        <v>20000</v>
      </c>
      <c r="G341" s="509">
        <f t="shared" si="20"/>
        <v>220000</v>
      </c>
      <c r="H341" s="226"/>
    </row>
    <row r="342" spans="1:8" s="480" customFormat="1" ht="25.5">
      <c r="A342" s="544">
        <v>65200000</v>
      </c>
      <c r="B342" s="546" t="s">
        <v>1573</v>
      </c>
      <c r="C342" s="547" t="s">
        <v>13</v>
      </c>
      <c r="D342" s="510" t="s">
        <v>18</v>
      </c>
      <c r="E342" s="510">
        <v>374000</v>
      </c>
      <c r="F342" s="510">
        <v>1</v>
      </c>
      <c r="G342" s="331">
        <f t="shared" si="20"/>
        <v>374000</v>
      </c>
      <c r="H342" s="226"/>
    </row>
    <row r="343" spans="1:8" s="480" customFormat="1" ht="17.100000000000001" customHeight="1">
      <c r="A343" s="568">
        <v>65211100</v>
      </c>
      <c r="B343" s="564" t="s">
        <v>12</v>
      </c>
      <c r="C343" s="565" t="s">
        <v>13</v>
      </c>
      <c r="D343" s="570" t="s">
        <v>14</v>
      </c>
      <c r="E343" s="569">
        <v>143</v>
      </c>
      <c r="F343" s="569">
        <f>G343/E343</f>
        <v>195804.1958041958</v>
      </c>
      <c r="G343" s="567">
        <v>28000000</v>
      </c>
      <c r="H343" s="226"/>
    </row>
    <row r="344" spans="1:8" s="480" customFormat="1" ht="17.100000000000001" customHeight="1">
      <c r="A344" s="13">
        <v>65311100</v>
      </c>
      <c r="B344" s="488" t="s">
        <v>15</v>
      </c>
      <c r="C344" s="489" t="s">
        <v>13</v>
      </c>
      <c r="D344" s="495" t="s">
        <v>1605</v>
      </c>
      <c r="E344" s="510">
        <v>48</v>
      </c>
      <c r="F344" s="510">
        <v>833333.33299999998</v>
      </c>
      <c r="G344" s="331">
        <f t="shared" si="20"/>
        <v>39999999.983999997</v>
      </c>
      <c r="H344" s="226"/>
    </row>
    <row r="345" spans="1:8" s="480" customFormat="1" ht="24.95" customHeight="1">
      <c r="A345" s="13">
        <v>66511170</v>
      </c>
      <c r="B345" s="548" t="s">
        <v>1257</v>
      </c>
      <c r="C345" s="489" t="s">
        <v>13</v>
      </c>
      <c r="D345" s="549" t="s">
        <v>18</v>
      </c>
      <c r="E345" s="549">
        <v>300000</v>
      </c>
      <c r="F345" s="549">
        <v>1</v>
      </c>
      <c r="G345" s="331">
        <f>E345*F345</f>
        <v>300000</v>
      </c>
      <c r="H345" s="226"/>
    </row>
    <row r="346" spans="1:8" s="480" customFormat="1" ht="24.95" customHeight="1">
      <c r="A346" s="13" t="s">
        <v>305</v>
      </c>
      <c r="B346" s="488" t="s">
        <v>1729</v>
      </c>
      <c r="C346" s="489" t="s">
        <v>148</v>
      </c>
      <c r="D346" s="495" t="s">
        <v>18</v>
      </c>
      <c r="E346" s="583">
        <v>800000</v>
      </c>
      <c r="F346" s="583">
        <v>1</v>
      </c>
      <c r="G346" s="331">
        <f t="shared" si="20"/>
        <v>800000</v>
      </c>
      <c r="H346" s="226"/>
    </row>
    <row r="347" spans="1:8" s="480" customFormat="1" ht="24.95" customHeight="1">
      <c r="A347" s="13" t="s">
        <v>306</v>
      </c>
      <c r="B347" s="488" t="s">
        <v>1728</v>
      </c>
      <c r="C347" s="489" t="s">
        <v>148</v>
      </c>
      <c r="D347" s="495" t="s">
        <v>18</v>
      </c>
      <c r="E347" s="583">
        <v>300000</v>
      </c>
      <c r="F347" s="583">
        <v>1</v>
      </c>
      <c r="G347" s="331">
        <f t="shared" si="20"/>
        <v>300000</v>
      </c>
      <c r="H347" s="226"/>
    </row>
    <row r="348" spans="1:8" s="480" customFormat="1" ht="24.95" customHeight="1">
      <c r="A348" s="13" t="s">
        <v>307</v>
      </c>
      <c r="B348" s="488" t="s">
        <v>1730</v>
      </c>
      <c r="C348" s="489" t="s">
        <v>148</v>
      </c>
      <c r="D348" s="495" t="s">
        <v>18</v>
      </c>
      <c r="E348" s="583">
        <v>1560000</v>
      </c>
      <c r="F348" s="583">
        <v>1</v>
      </c>
      <c r="G348" s="331">
        <f t="shared" si="20"/>
        <v>1560000</v>
      </c>
      <c r="H348" s="226"/>
    </row>
    <row r="349" spans="1:8" s="480" customFormat="1" ht="24.95" customHeight="1">
      <c r="A349" s="13" t="s">
        <v>308</v>
      </c>
      <c r="B349" s="488" t="s">
        <v>1557</v>
      </c>
      <c r="C349" s="489" t="s">
        <v>148</v>
      </c>
      <c r="D349" s="495" t="s">
        <v>18</v>
      </c>
      <c r="E349" s="583">
        <v>130000</v>
      </c>
      <c r="F349" s="583">
        <v>1</v>
      </c>
      <c r="G349" s="331">
        <f t="shared" si="20"/>
        <v>130000</v>
      </c>
      <c r="H349" s="226"/>
    </row>
    <row r="350" spans="1:8" s="480" customFormat="1" ht="38.1" customHeight="1">
      <c r="A350" s="13" t="s">
        <v>1737</v>
      </c>
      <c r="B350" s="488" t="s">
        <v>1731</v>
      </c>
      <c r="C350" s="489" t="s">
        <v>148</v>
      </c>
      <c r="D350" s="495" t="s">
        <v>18</v>
      </c>
      <c r="E350" s="587">
        <v>1500000</v>
      </c>
      <c r="F350" s="583">
        <v>1</v>
      </c>
      <c r="G350" s="331">
        <f t="shared" si="20"/>
        <v>1500000</v>
      </c>
      <c r="H350" s="226"/>
    </row>
    <row r="351" spans="1:8" s="480" customFormat="1" ht="38.1" customHeight="1">
      <c r="A351" s="13" t="s">
        <v>1738</v>
      </c>
      <c r="B351" s="488" t="s">
        <v>1732</v>
      </c>
      <c r="C351" s="489" t="s">
        <v>148</v>
      </c>
      <c r="D351" s="495" t="s">
        <v>18</v>
      </c>
      <c r="E351" s="587">
        <v>600000</v>
      </c>
      <c r="F351" s="583">
        <v>1</v>
      </c>
      <c r="G351" s="331">
        <f t="shared" si="20"/>
        <v>600000</v>
      </c>
      <c r="H351" s="226"/>
    </row>
    <row r="352" spans="1:8" s="480" customFormat="1" ht="38.1" customHeight="1">
      <c r="A352" s="13" t="s">
        <v>1739</v>
      </c>
      <c r="B352" s="488" t="s">
        <v>1733</v>
      </c>
      <c r="C352" s="489" t="s">
        <v>148</v>
      </c>
      <c r="D352" s="495" t="s">
        <v>18</v>
      </c>
      <c r="E352" s="587">
        <v>2500000</v>
      </c>
      <c r="F352" s="583">
        <v>1</v>
      </c>
      <c r="G352" s="331">
        <f t="shared" si="20"/>
        <v>2500000</v>
      </c>
      <c r="H352" s="226"/>
    </row>
    <row r="353" spans="1:9" s="480" customFormat="1" ht="38.1" customHeight="1">
      <c r="A353" s="13" t="s">
        <v>1740</v>
      </c>
      <c r="B353" s="488" t="s">
        <v>1773</v>
      </c>
      <c r="C353" s="489" t="s">
        <v>148</v>
      </c>
      <c r="D353" s="495" t="s">
        <v>18</v>
      </c>
      <c r="E353" s="605">
        <v>300000</v>
      </c>
      <c r="F353" s="607">
        <v>1</v>
      </c>
      <c r="G353" s="331">
        <f t="shared" si="20"/>
        <v>300000</v>
      </c>
      <c r="H353" s="226"/>
    </row>
    <row r="354" spans="1:9" s="480" customFormat="1" ht="24.95" customHeight="1">
      <c r="A354" s="595">
        <v>71631120</v>
      </c>
      <c r="B354" s="550" t="s">
        <v>1774</v>
      </c>
      <c r="C354" s="489" t="s">
        <v>13</v>
      </c>
      <c r="D354" s="495" t="s">
        <v>18</v>
      </c>
      <c r="E354" s="605">
        <v>535000</v>
      </c>
      <c r="F354" s="607">
        <v>1</v>
      </c>
      <c r="G354" s="331">
        <f t="shared" si="20"/>
        <v>535000</v>
      </c>
      <c r="H354" s="226"/>
    </row>
    <row r="355" spans="1:9" s="480" customFormat="1" ht="24.95" customHeight="1">
      <c r="A355" s="595" t="s">
        <v>1308</v>
      </c>
      <c r="B355" s="550" t="s">
        <v>1699</v>
      </c>
      <c r="C355" s="489" t="s">
        <v>13</v>
      </c>
      <c r="D355" s="495" t="s">
        <v>898</v>
      </c>
      <c r="E355" s="605">
        <v>900000</v>
      </c>
      <c r="F355" s="516">
        <v>1</v>
      </c>
      <c r="G355" s="501">
        <f>+F355*E355</f>
        <v>900000</v>
      </c>
      <c r="H355" s="226"/>
    </row>
    <row r="356" spans="1:9" s="480" customFormat="1" ht="24.95" customHeight="1">
      <c r="A356" s="14">
        <v>72400000</v>
      </c>
      <c r="B356" s="488" t="s">
        <v>1260</v>
      </c>
      <c r="C356" s="489" t="s">
        <v>13</v>
      </c>
      <c r="D356" s="496" t="s">
        <v>25</v>
      </c>
      <c r="E356" s="510">
        <v>78000</v>
      </c>
      <c r="F356" s="549">
        <v>2</v>
      </c>
      <c r="G356" s="331">
        <f t="shared" ref="G356:G364" si="25">E356*F356</f>
        <v>156000</v>
      </c>
      <c r="H356" s="608"/>
    </row>
    <row r="357" spans="1:9" s="480" customFormat="1" ht="24.95" customHeight="1">
      <c r="A357" s="13" t="s">
        <v>20</v>
      </c>
      <c r="B357" s="488" t="s">
        <v>1261</v>
      </c>
      <c r="C357" s="489" t="s">
        <v>13</v>
      </c>
      <c r="D357" s="495" t="s">
        <v>18</v>
      </c>
      <c r="E357" s="510">
        <v>60000</v>
      </c>
      <c r="F357" s="549">
        <v>1</v>
      </c>
      <c r="G357" s="331">
        <f t="shared" si="25"/>
        <v>60000</v>
      </c>
      <c r="H357" s="608"/>
    </row>
    <row r="358" spans="1:9" s="480" customFormat="1" ht="24.95" customHeight="1">
      <c r="A358" s="13" t="s">
        <v>21</v>
      </c>
      <c r="B358" s="488" t="s">
        <v>1762</v>
      </c>
      <c r="C358" s="489" t="s">
        <v>13</v>
      </c>
      <c r="D358" s="495" t="s">
        <v>18</v>
      </c>
      <c r="E358" s="510">
        <v>19200</v>
      </c>
      <c r="F358" s="549">
        <v>1</v>
      </c>
      <c r="G358" s="331">
        <f t="shared" si="25"/>
        <v>19200</v>
      </c>
      <c r="H358" s="608"/>
      <c r="I358" s="486"/>
    </row>
    <row r="359" spans="1:9" s="478" customFormat="1" ht="24.95" customHeight="1">
      <c r="A359" s="13" t="s">
        <v>22</v>
      </c>
      <c r="B359" s="488" t="s">
        <v>1553</v>
      </c>
      <c r="C359" s="489" t="s">
        <v>13</v>
      </c>
      <c r="D359" s="495" t="s">
        <v>18</v>
      </c>
      <c r="E359" s="510">
        <v>120000</v>
      </c>
      <c r="F359" s="549">
        <v>1</v>
      </c>
      <c r="G359" s="331">
        <f t="shared" si="25"/>
        <v>120000</v>
      </c>
      <c r="H359" s="608"/>
    </row>
    <row r="360" spans="1:9" s="478" customFormat="1" ht="24.95" customHeight="1">
      <c r="A360" s="568" t="s">
        <v>1270</v>
      </c>
      <c r="B360" s="564" t="s">
        <v>1734</v>
      </c>
      <c r="C360" s="565" t="s">
        <v>13</v>
      </c>
      <c r="D360" s="570" t="s">
        <v>18</v>
      </c>
      <c r="E360" s="569">
        <v>660000</v>
      </c>
      <c r="F360" s="571">
        <v>1</v>
      </c>
      <c r="G360" s="567">
        <f t="shared" si="25"/>
        <v>660000</v>
      </c>
      <c r="H360" s="608"/>
    </row>
    <row r="361" spans="1:9" s="478" customFormat="1" ht="24.95" customHeight="1">
      <c r="A361" s="568" t="s">
        <v>1764</v>
      </c>
      <c r="B361" s="564" t="s">
        <v>1734</v>
      </c>
      <c r="C361" s="565" t="s">
        <v>13</v>
      </c>
      <c r="D361" s="570" t="s">
        <v>18</v>
      </c>
      <c r="E361" s="569">
        <v>660000</v>
      </c>
      <c r="F361" s="571">
        <v>1</v>
      </c>
      <c r="G361" s="567">
        <f t="shared" si="25"/>
        <v>660000</v>
      </c>
      <c r="H361" s="608"/>
    </row>
    <row r="362" spans="1:9" s="478" customFormat="1" ht="24.95" customHeight="1">
      <c r="A362" s="568" t="s">
        <v>1735</v>
      </c>
      <c r="B362" s="564" t="s">
        <v>1260</v>
      </c>
      <c r="C362" s="565" t="s">
        <v>13</v>
      </c>
      <c r="D362" s="572" t="s">
        <v>25</v>
      </c>
      <c r="E362" s="569">
        <v>42000</v>
      </c>
      <c r="F362" s="571">
        <v>1</v>
      </c>
      <c r="G362" s="567">
        <f t="shared" si="25"/>
        <v>42000</v>
      </c>
      <c r="H362" s="608"/>
    </row>
    <row r="363" spans="1:9" s="478" customFormat="1" ht="24.95" customHeight="1">
      <c r="A363" s="568" t="s">
        <v>1736</v>
      </c>
      <c r="B363" s="564" t="s">
        <v>1260</v>
      </c>
      <c r="C363" s="565" t="s">
        <v>13</v>
      </c>
      <c r="D363" s="572" t="s">
        <v>25</v>
      </c>
      <c r="E363" s="569">
        <v>576000</v>
      </c>
      <c r="F363" s="571">
        <v>1</v>
      </c>
      <c r="G363" s="567">
        <f t="shared" si="25"/>
        <v>576000</v>
      </c>
      <c r="H363" s="608"/>
    </row>
    <row r="364" spans="1:9" s="478" customFormat="1" ht="24.95" customHeight="1">
      <c r="A364" s="568" t="s">
        <v>1741</v>
      </c>
      <c r="B364" s="564" t="s">
        <v>1763</v>
      </c>
      <c r="C364" s="565" t="s">
        <v>13</v>
      </c>
      <c r="D364" s="572" t="s">
        <v>25</v>
      </c>
      <c r="E364" s="569">
        <v>150000</v>
      </c>
      <c r="F364" s="571">
        <v>1</v>
      </c>
      <c r="G364" s="567">
        <f t="shared" si="25"/>
        <v>150000</v>
      </c>
      <c r="H364" s="608"/>
    </row>
    <row r="365" spans="1:9" s="478" customFormat="1" ht="24.95" customHeight="1">
      <c r="A365" s="13">
        <v>72590000</v>
      </c>
      <c r="B365" s="488" t="s">
        <v>129</v>
      </c>
      <c r="C365" s="489" t="s">
        <v>13</v>
      </c>
      <c r="D365" s="495" t="s">
        <v>18</v>
      </c>
      <c r="E365" s="510">
        <v>600000</v>
      </c>
      <c r="F365" s="549">
        <v>1</v>
      </c>
      <c r="G365" s="331">
        <f t="shared" si="20"/>
        <v>600000</v>
      </c>
      <c r="H365" s="226"/>
    </row>
    <row r="366" spans="1:9" s="478" customFormat="1" ht="24.95" customHeight="1">
      <c r="A366" s="13">
        <v>72611100</v>
      </c>
      <c r="B366" s="488" t="s">
        <v>1263</v>
      </c>
      <c r="C366" s="489" t="s">
        <v>13</v>
      </c>
      <c r="D366" s="495" t="s">
        <v>18</v>
      </c>
      <c r="E366" s="510">
        <v>1000000</v>
      </c>
      <c r="F366" s="549">
        <v>1</v>
      </c>
      <c r="G366" s="331">
        <f t="shared" si="20"/>
        <v>1000000</v>
      </c>
      <c r="H366" s="226"/>
    </row>
    <row r="367" spans="1:9" s="478" customFormat="1" ht="17.100000000000001" customHeight="1">
      <c r="A367" s="568">
        <v>73432100</v>
      </c>
      <c r="B367" s="564" t="s">
        <v>983</v>
      </c>
      <c r="C367" s="565" t="s">
        <v>148</v>
      </c>
      <c r="D367" s="570" t="s">
        <v>18</v>
      </c>
      <c r="E367" s="569">
        <v>1750000</v>
      </c>
      <c r="F367" s="571">
        <v>1</v>
      </c>
      <c r="G367" s="567">
        <f t="shared" si="20"/>
        <v>1750000</v>
      </c>
      <c r="H367" s="226"/>
    </row>
    <row r="368" spans="1:9" s="478" customFormat="1" ht="17.100000000000001" customHeight="1">
      <c r="A368" s="13">
        <v>77331100</v>
      </c>
      <c r="B368" s="488" t="s">
        <v>369</v>
      </c>
      <c r="C368" s="489" t="s">
        <v>13</v>
      </c>
      <c r="D368" s="495" t="s">
        <v>18</v>
      </c>
      <c r="E368" s="510">
        <v>500000</v>
      </c>
      <c r="F368" s="549">
        <v>1</v>
      </c>
      <c r="G368" s="331">
        <f t="shared" si="20"/>
        <v>500000</v>
      </c>
      <c r="H368" s="226"/>
    </row>
    <row r="369" spans="1:8" s="478" customFormat="1" ht="39.950000000000003" customHeight="1">
      <c r="A369" s="13">
        <v>79111200</v>
      </c>
      <c r="B369" s="488" t="s">
        <v>147</v>
      </c>
      <c r="C369" s="489" t="s">
        <v>13</v>
      </c>
      <c r="D369" s="495" t="s">
        <v>18</v>
      </c>
      <c r="E369" s="510">
        <v>5000000</v>
      </c>
      <c r="F369" s="549">
        <v>1</v>
      </c>
      <c r="G369" s="331">
        <f t="shared" si="20"/>
        <v>5000000</v>
      </c>
      <c r="H369" s="226"/>
    </row>
    <row r="370" spans="1:8" s="478" customFormat="1" ht="16.5">
      <c r="A370" s="568">
        <v>79100000</v>
      </c>
      <c r="B370" s="564" t="s">
        <v>1748</v>
      </c>
      <c r="C370" s="565" t="s">
        <v>13</v>
      </c>
      <c r="D370" s="570" t="s">
        <v>18</v>
      </c>
      <c r="E370" s="604">
        <v>250000</v>
      </c>
      <c r="F370" s="571">
        <v>1</v>
      </c>
      <c r="G370" s="567">
        <f t="shared" si="20"/>
        <v>250000</v>
      </c>
      <c r="H370" s="226"/>
    </row>
    <row r="371" spans="1:8" s="478" customFormat="1" ht="17.100000000000001" customHeight="1">
      <c r="A371" s="13" t="s">
        <v>1331</v>
      </c>
      <c r="B371" s="488" t="s">
        <v>1700</v>
      </c>
      <c r="C371" s="489" t="s">
        <v>13</v>
      </c>
      <c r="D371" s="495" t="s">
        <v>898</v>
      </c>
      <c r="E371" s="605">
        <v>246000</v>
      </c>
      <c r="F371" s="516">
        <v>1</v>
      </c>
      <c r="G371" s="501">
        <f t="shared" ref="G371" si="26">+E371</f>
        <v>246000</v>
      </c>
      <c r="H371" s="226"/>
    </row>
    <row r="372" spans="1:8" s="480" customFormat="1" ht="17.100000000000001" customHeight="1">
      <c r="A372" s="568">
        <v>79571100</v>
      </c>
      <c r="B372" s="564" t="s">
        <v>23</v>
      </c>
      <c r="C372" s="565" t="s">
        <v>13</v>
      </c>
      <c r="D372" s="570" t="s">
        <v>18</v>
      </c>
      <c r="E372" s="569">
        <v>665000</v>
      </c>
      <c r="F372" s="571">
        <v>1</v>
      </c>
      <c r="G372" s="567">
        <f t="shared" ref="G372" si="27">E372*F372</f>
        <v>665000</v>
      </c>
      <c r="H372" s="226"/>
    </row>
    <row r="373" spans="1:8" s="480" customFormat="1" ht="17.100000000000001" customHeight="1">
      <c r="A373" s="568" t="s">
        <v>1765</v>
      </c>
      <c r="B373" s="564" t="s">
        <v>23</v>
      </c>
      <c r="C373" s="565" t="s">
        <v>13</v>
      </c>
      <c r="D373" s="570" t="s">
        <v>18</v>
      </c>
      <c r="E373" s="569">
        <v>5000</v>
      </c>
      <c r="F373" s="571">
        <v>1</v>
      </c>
      <c r="G373" s="567">
        <f t="shared" ref="G373:G374" si="28">E373*F373</f>
        <v>5000</v>
      </c>
      <c r="H373" s="226"/>
    </row>
    <row r="374" spans="1:8" s="480" customFormat="1" ht="24.95" customHeight="1">
      <c r="A374" s="568">
        <v>79631200</v>
      </c>
      <c r="B374" s="568" t="s">
        <v>1208</v>
      </c>
      <c r="C374" s="565" t="s">
        <v>148</v>
      </c>
      <c r="D374" s="570" t="s">
        <v>18</v>
      </c>
      <c r="E374" s="569">
        <v>2000000</v>
      </c>
      <c r="F374" s="571">
        <v>1</v>
      </c>
      <c r="G374" s="567">
        <f t="shared" si="28"/>
        <v>2000000</v>
      </c>
      <c r="H374" s="226"/>
    </row>
    <row r="375" spans="1:8" s="480" customFormat="1" ht="24.95" customHeight="1">
      <c r="A375" s="14">
        <v>79810000</v>
      </c>
      <c r="B375" s="488" t="s">
        <v>1209</v>
      </c>
      <c r="C375" s="489" t="s">
        <v>148</v>
      </c>
      <c r="D375" s="495" t="s">
        <v>18</v>
      </c>
      <c r="E375" s="510">
        <v>5000000</v>
      </c>
      <c r="F375" s="549">
        <v>1</v>
      </c>
      <c r="G375" s="331">
        <f t="shared" si="20"/>
        <v>5000000</v>
      </c>
      <c r="H375" s="226"/>
    </row>
    <row r="376" spans="1:8" s="480" customFormat="1" ht="18.75" customHeight="1">
      <c r="A376" s="609">
        <v>79970000</v>
      </c>
      <c r="B376" s="564" t="s">
        <v>1766</v>
      </c>
      <c r="C376" s="565" t="s">
        <v>13</v>
      </c>
      <c r="D376" s="570" t="s">
        <v>18</v>
      </c>
      <c r="E376" s="569">
        <v>150000</v>
      </c>
      <c r="F376" s="571">
        <v>1</v>
      </c>
      <c r="G376" s="567">
        <f t="shared" si="20"/>
        <v>150000</v>
      </c>
      <c r="H376" s="226"/>
    </row>
    <row r="377" spans="1:8" s="478" customFormat="1" ht="17.100000000000001" customHeight="1">
      <c r="A377" s="13">
        <v>79931300</v>
      </c>
      <c r="B377" s="488" t="s">
        <v>1761</v>
      </c>
      <c r="C377" s="489" t="s">
        <v>13</v>
      </c>
      <c r="D377" s="495" t="s">
        <v>18</v>
      </c>
      <c r="E377" s="510">
        <v>450000</v>
      </c>
      <c r="F377" s="549">
        <v>1</v>
      </c>
      <c r="G377" s="331">
        <f t="shared" si="20"/>
        <v>450000</v>
      </c>
      <c r="H377" s="226"/>
    </row>
    <row r="378" spans="1:8" s="480" customFormat="1" ht="17.100000000000001" customHeight="1">
      <c r="A378" s="13">
        <v>79991160</v>
      </c>
      <c r="B378" s="490" t="s">
        <v>899</v>
      </c>
      <c r="C378" s="489" t="s">
        <v>13</v>
      </c>
      <c r="D378" s="533" t="s">
        <v>898</v>
      </c>
      <c r="E378" s="510">
        <v>300000</v>
      </c>
      <c r="F378" s="496">
        <v>1</v>
      </c>
      <c r="G378" s="331">
        <f t="shared" si="20"/>
        <v>300000</v>
      </c>
      <c r="H378" s="226"/>
    </row>
    <row r="379" spans="1:8" s="480" customFormat="1" ht="24.95" customHeight="1">
      <c r="A379" s="13">
        <v>85321300</v>
      </c>
      <c r="B379" s="488" t="s">
        <v>1701</v>
      </c>
      <c r="C379" s="489" t="s">
        <v>13</v>
      </c>
      <c r="D379" s="495" t="s">
        <v>898</v>
      </c>
      <c r="E379" s="510">
        <v>250000</v>
      </c>
      <c r="F379" s="516">
        <v>1</v>
      </c>
      <c r="G379" s="501">
        <f t="shared" ref="G379:G381" si="29">+E379</f>
        <v>250000</v>
      </c>
      <c r="H379" s="226"/>
    </row>
    <row r="380" spans="1:8" s="480" customFormat="1" ht="14.25" customHeight="1">
      <c r="A380" s="13">
        <v>90511150</v>
      </c>
      <c r="B380" s="488" t="s">
        <v>1498</v>
      </c>
      <c r="C380" s="489" t="s">
        <v>13</v>
      </c>
      <c r="D380" s="495" t="s">
        <v>898</v>
      </c>
      <c r="E380" s="605">
        <v>200000</v>
      </c>
      <c r="F380" s="495">
        <v>1</v>
      </c>
      <c r="G380" s="501">
        <f>+F380*E380</f>
        <v>200000</v>
      </c>
      <c r="H380" s="226"/>
    </row>
    <row r="381" spans="1:8" s="480" customFormat="1" ht="17.100000000000001" customHeight="1">
      <c r="A381" s="13">
        <v>90521400</v>
      </c>
      <c r="B381" s="488" t="s">
        <v>1704</v>
      </c>
      <c r="C381" s="489" t="s">
        <v>13</v>
      </c>
      <c r="D381" s="495" t="s">
        <v>898</v>
      </c>
      <c r="E381" s="605">
        <v>700000</v>
      </c>
      <c r="F381" s="516">
        <v>1</v>
      </c>
      <c r="G381" s="501">
        <f t="shared" si="29"/>
        <v>700000</v>
      </c>
      <c r="H381" s="226"/>
    </row>
    <row r="382" spans="1:8" s="480" customFormat="1" ht="24.95" customHeight="1">
      <c r="A382" s="13">
        <v>90911170</v>
      </c>
      <c r="B382" s="488" t="s">
        <v>554</v>
      </c>
      <c r="C382" s="489" t="s">
        <v>13</v>
      </c>
      <c r="D382" s="495" t="s">
        <v>18</v>
      </c>
      <c r="E382" s="510">
        <v>48000</v>
      </c>
      <c r="F382" s="549">
        <v>1</v>
      </c>
      <c r="G382" s="331">
        <f t="shared" si="20"/>
        <v>48000</v>
      </c>
      <c r="H382" s="226"/>
    </row>
    <row r="383" spans="1:8" s="480" customFormat="1" ht="24.95" customHeight="1">
      <c r="A383" s="13">
        <v>90921100</v>
      </c>
      <c r="B383" s="488" t="s">
        <v>374</v>
      </c>
      <c r="C383" s="489" t="s">
        <v>13</v>
      </c>
      <c r="D383" s="495" t="s">
        <v>18</v>
      </c>
      <c r="E383" s="510">
        <v>270000</v>
      </c>
      <c r="F383" s="549">
        <v>1</v>
      </c>
      <c r="G383" s="331">
        <f t="shared" si="20"/>
        <v>270000</v>
      </c>
      <c r="H383" s="226"/>
    </row>
    <row r="384" spans="1:8" s="480" customFormat="1" ht="24.95" customHeight="1">
      <c r="A384" s="13" t="s">
        <v>1304</v>
      </c>
      <c r="B384" s="488" t="s">
        <v>1702</v>
      </c>
      <c r="C384" s="489" t="s">
        <v>13</v>
      </c>
      <c r="D384" s="495" t="s">
        <v>898</v>
      </c>
      <c r="E384" s="605">
        <v>210000</v>
      </c>
      <c r="F384" s="500">
        <v>1</v>
      </c>
      <c r="G384" s="509">
        <f>+F384*E384</f>
        <v>210000</v>
      </c>
      <c r="H384" s="226"/>
    </row>
    <row r="385" spans="1:8" s="480" customFormat="1" ht="20.25" customHeight="1">
      <c r="A385" s="568">
        <v>92220000</v>
      </c>
      <c r="B385" s="564" t="s">
        <v>1749</v>
      </c>
      <c r="C385" s="565" t="s">
        <v>13</v>
      </c>
      <c r="D385" s="570" t="s">
        <v>898</v>
      </c>
      <c r="E385" s="610">
        <v>72000</v>
      </c>
      <c r="F385" s="573">
        <v>1</v>
      </c>
      <c r="G385" s="574">
        <f>+F385*E385</f>
        <v>72000</v>
      </c>
      <c r="H385" s="226"/>
    </row>
    <row r="386" spans="1:8" s="480" customFormat="1" ht="24.95" customHeight="1">
      <c r="A386" s="13" t="s">
        <v>929</v>
      </c>
      <c r="B386" s="488" t="s">
        <v>1265</v>
      </c>
      <c r="C386" s="489" t="s">
        <v>13</v>
      </c>
      <c r="D386" s="495" t="s">
        <v>18</v>
      </c>
      <c r="E386" s="510">
        <v>300000</v>
      </c>
      <c r="F386" s="549">
        <v>1</v>
      </c>
      <c r="G386" s="331">
        <f t="shared" si="20"/>
        <v>300000</v>
      </c>
      <c r="H386" s="226"/>
    </row>
    <row r="387" spans="1:8" s="480" customFormat="1" ht="24.95" customHeight="1">
      <c r="A387" s="13" t="s">
        <v>930</v>
      </c>
      <c r="B387" s="488" t="s">
        <v>1266</v>
      </c>
      <c r="C387" s="489" t="s">
        <v>13</v>
      </c>
      <c r="D387" s="495" t="s">
        <v>18</v>
      </c>
      <c r="E387" s="510">
        <v>300000</v>
      </c>
      <c r="F387" s="549">
        <v>1</v>
      </c>
      <c r="G387" s="331">
        <f t="shared" si="20"/>
        <v>300000</v>
      </c>
      <c r="H387" s="226"/>
    </row>
    <row r="388" spans="1:8" s="480" customFormat="1" ht="24.95" customHeight="1">
      <c r="A388" s="13">
        <v>92421100</v>
      </c>
      <c r="B388" s="488" t="s">
        <v>978</v>
      </c>
      <c r="C388" s="489" t="s">
        <v>13</v>
      </c>
      <c r="D388" s="495" t="s">
        <v>18</v>
      </c>
      <c r="E388" s="569">
        <v>30000</v>
      </c>
      <c r="F388" s="571">
        <v>1</v>
      </c>
      <c r="G388" s="567">
        <f t="shared" si="20"/>
        <v>30000</v>
      </c>
      <c r="H388" s="226"/>
    </row>
    <row r="389" spans="1:8" s="480" customFormat="1" ht="16.5">
      <c r="A389" s="13" t="s">
        <v>1329</v>
      </c>
      <c r="B389" s="488" t="s">
        <v>1703</v>
      </c>
      <c r="C389" s="489" t="s">
        <v>13</v>
      </c>
      <c r="D389" s="495" t="s">
        <v>898</v>
      </c>
      <c r="E389" s="605">
        <v>150000</v>
      </c>
      <c r="F389" s="516">
        <v>1</v>
      </c>
      <c r="G389" s="509">
        <f>F389*E389</f>
        <v>150000</v>
      </c>
      <c r="H389" s="226"/>
    </row>
    <row r="390" spans="1:8" s="480" customFormat="1" ht="24.95" customHeight="1">
      <c r="A390" s="13" t="s">
        <v>116</v>
      </c>
      <c r="B390" s="488" t="s">
        <v>1705</v>
      </c>
      <c r="C390" s="499" t="s">
        <v>13</v>
      </c>
      <c r="D390" s="516" t="s">
        <v>898</v>
      </c>
      <c r="E390" s="510">
        <v>240000</v>
      </c>
      <c r="F390" s="549">
        <v>1</v>
      </c>
      <c r="G390" s="501">
        <f t="shared" ref="G390:G393" si="30">+E390</f>
        <v>240000</v>
      </c>
      <c r="H390" s="226"/>
    </row>
    <row r="391" spans="1:8" s="480" customFormat="1" ht="24.95" customHeight="1">
      <c r="A391" s="13" t="s">
        <v>34</v>
      </c>
      <c r="B391" s="488" t="s">
        <v>1706</v>
      </c>
      <c r="C391" s="499" t="s">
        <v>13</v>
      </c>
      <c r="D391" s="516" t="s">
        <v>898</v>
      </c>
      <c r="E391" s="510">
        <v>90000</v>
      </c>
      <c r="F391" s="549">
        <v>1</v>
      </c>
      <c r="G391" s="501">
        <f t="shared" si="30"/>
        <v>90000</v>
      </c>
      <c r="H391" s="226"/>
    </row>
    <row r="392" spans="1:8" s="480" customFormat="1" ht="24.95" customHeight="1">
      <c r="A392" s="13" t="s">
        <v>38</v>
      </c>
      <c r="B392" s="488" t="s">
        <v>1709</v>
      </c>
      <c r="C392" s="499" t="s">
        <v>13</v>
      </c>
      <c r="D392" s="516" t="s">
        <v>898</v>
      </c>
      <c r="E392" s="510">
        <v>468000</v>
      </c>
      <c r="F392" s="549">
        <v>1</v>
      </c>
      <c r="G392" s="501">
        <f t="shared" si="30"/>
        <v>468000</v>
      </c>
      <c r="H392" s="226"/>
    </row>
    <row r="393" spans="1:8" s="480" customFormat="1" ht="24.95" customHeight="1">
      <c r="A393" s="13" t="s">
        <v>35</v>
      </c>
      <c r="B393" s="488" t="s">
        <v>1708</v>
      </c>
      <c r="C393" s="489" t="s">
        <v>13</v>
      </c>
      <c r="D393" s="495" t="s">
        <v>18</v>
      </c>
      <c r="E393" s="510">
        <v>39000</v>
      </c>
      <c r="F393" s="549">
        <v>1</v>
      </c>
      <c r="G393" s="501">
        <f t="shared" si="30"/>
        <v>39000</v>
      </c>
      <c r="H393" s="226"/>
    </row>
    <row r="394" spans="1:8" s="480" customFormat="1" ht="17.100000000000001" customHeight="1">
      <c r="A394" s="13">
        <v>98310000</v>
      </c>
      <c r="B394" s="550" t="s">
        <v>556</v>
      </c>
      <c r="C394" s="489" t="s">
        <v>13</v>
      </c>
      <c r="D394" s="600" t="s">
        <v>18</v>
      </c>
      <c r="E394" s="588">
        <v>300000</v>
      </c>
      <c r="F394" s="605">
        <v>1</v>
      </c>
      <c r="G394" s="331">
        <f>E394*F394</f>
        <v>300000</v>
      </c>
      <c r="H394" s="226"/>
    </row>
    <row r="395" spans="1:8" s="482" customFormat="1" ht="24.95" customHeight="1" thickBot="1">
      <c r="A395" s="551">
        <v>99600000</v>
      </c>
      <c r="B395" s="550" t="s">
        <v>1210</v>
      </c>
      <c r="C395" s="540" t="s">
        <v>113</v>
      </c>
      <c r="D395" s="600" t="s">
        <v>18</v>
      </c>
      <c r="E395" s="588">
        <v>200000</v>
      </c>
      <c r="F395" s="605">
        <v>1</v>
      </c>
      <c r="G395" s="554">
        <f>E395*F395</f>
        <v>200000</v>
      </c>
      <c r="H395" s="177"/>
    </row>
    <row r="396" spans="1:8" s="482" customFormat="1" ht="18" thickBot="1">
      <c r="A396" s="684" t="s">
        <v>995</v>
      </c>
      <c r="B396" s="658"/>
      <c r="C396" s="658"/>
      <c r="D396" s="658"/>
      <c r="E396" s="658"/>
      <c r="F396" s="685"/>
      <c r="G396" s="557">
        <f>SUM(G19:G395)</f>
        <v>380895869.79079998</v>
      </c>
      <c r="H396" s="177"/>
    </row>
    <row r="397" spans="1:8" s="482" customFormat="1">
      <c r="A397" s="177"/>
      <c r="B397" s="177"/>
      <c r="C397" s="335"/>
      <c r="D397" s="177"/>
      <c r="E397" s="335"/>
      <c r="F397" s="335"/>
      <c r="G397" s="185"/>
      <c r="H397" s="177"/>
    </row>
    <row r="398" spans="1:8" s="482" customFormat="1">
      <c r="A398" s="177"/>
      <c r="B398" s="177"/>
      <c r="C398" s="335"/>
      <c r="D398" s="177"/>
      <c r="E398" s="335"/>
      <c r="F398" s="335"/>
      <c r="G398" s="563"/>
      <c r="H398" s="177"/>
    </row>
    <row r="399" spans="1:8" s="482" customFormat="1">
      <c r="A399" s="177"/>
      <c r="B399" s="177"/>
      <c r="C399" s="335"/>
      <c r="D399" s="177"/>
      <c r="E399" s="335"/>
      <c r="F399" s="335"/>
      <c r="G399" s="563"/>
      <c r="H399" s="177"/>
    </row>
    <row r="400" spans="1:8" s="482" customFormat="1">
      <c r="A400" s="177"/>
      <c r="B400" s="177"/>
      <c r="C400" s="335"/>
      <c r="D400" s="177"/>
      <c r="E400" s="335"/>
      <c r="F400" s="335"/>
      <c r="G400" s="185"/>
      <c r="H400" s="177"/>
    </row>
    <row r="401" spans="1:8" s="482" customFormat="1">
      <c r="A401" s="177"/>
      <c r="B401" s="177"/>
      <c r="C401" s="335"/>
      <c r="D401" s="177"/>
      <c r="E401" s="335"/>
      <c r="F401" s="335"/>
      <c r="G401" s="185"/>
      <c r="H401" s="177"/>
    </row>
    <row r="402" spans="1:8" s="482" customFormat="1">
      <c r="A402" s="177"/>
      <c r="B402" s="177"/>
      <c r="C402" s="335"/>
      <c r="D402" s="177"/>
      <c r="E402" s="335"/>
      <c r="F402" s="335"/>
      <c r="G402" s="185"/>
      <c r="H402" s="177"/>
    </row>
    <row r="403" spans="1:8" s="482" customFormat="1">
      <c r="A403" s="177"/>
      <c r="B403" s="177"/>
      <c r="C403" s="335"/>
      <c r="D403" s="177"/>
      <c r="E403" s="335"/>
      <c r="F403" s="335"/>
      <c r="G403" s="185"/>
      <c r="H403" s="177"/>
    </row>
    <row r="404" spans="1:8" s="482" customFormat="1">
      <c r="A404" s="177"/>
      <c r="B404" s="177"/>
      <c r="C404" s="335"/>
      <c r="D404" s="177"/>
      <c r="E404" s="335"/>
      <c r="F404" s="335"/>
      <c r="G404" s="185"/>
      <c r="H404" s="177"/>
    </row>
    <row r="405" spans="1:8" s="482" customFormat="1">
      <c r="A405" s="177"/>
      <c r="B405" s="177"/>
      <c r="C405" s="335"/>
      <c r="D405" s="177"/>
      <c r="E405" s="335"/>
      <c r="F405" s="335"/>
      <c r="G405" s="185"/>
      <c r="H405" s="177"/>
    </row>
    <row r="406" spans="1:8" s="482" customFormat="1">
      <c r="A406" s="177"/>
      <c r="B406" s="177"/>
      <c r="C406" s="335"/>
      <c r="D406" s="177"/>
      <c r="E406" s="335"/>
      <c r="F406" s="335"/>
      <c r="G406" s="185"/>
      <c r="H406" s="177"/>
    </row>
    <row r="407" spans="1:8" s="482" customFormat="1">
      <c r="A407" s="177"/>
      <c r="B407" s="177"/>
      <c r="C407" s="335"/>
      <c r="D407" s="177"/>
      <c r="E407" s="335"/>
      <c r="F407" s="335"/>
      <c r="G407" s="185"/>
      <c r="H407" s="177"/>
    </row>
    <row r="408" spans="1:8" s="482" customFormat="1">
      <c r="A408" s="177"/>
      <c r="B408" s="177"/>
      <c r="C408" s="335"/>
      <c r="D408" s="177"/>
      <c r="E408" s="335"/>
      <c r="F408" s="335"/>
      <c r="G408" s="185"/>
      <c r="H408" s="177"/>
    </row>
    <row r="409" spans="1:8" s="482" customFormat="1">
      <c r="A409" s="177"/>
      <c r="B409" s="177"/>
      <c r="C409" s="335"/>
      <c r="D409" s="177"/>
      <c r="E409" s="335"/>
      <c r="F409" s="335"/>
      <c r="G409" s="185"/>
      <c r="H409" s="177"/>
    </row>
    <row r="410" spans="1:8" s="482" customFormat="1">
      <c r="A410" s="177"/>
      <c r="B410" s="177"/>
      <c r="C410" s="335"/>
      <c r="D410" s="177"/>
      <c r="E410" s="335"/>
      <c r="F410" s="335"/>
      <c r="G410" s="185"/>
      <c r="H410" s="177"/>
    </row>
    <row r="411" spans="1:8" s="482" customFormat="1">
      <c r="A411" s="177"/>
      <c r="B411" s="177"/>
      <c r="C411" s="335"/>
      <c r="D411" s="177"/>
      <c r="E411" s="335"/>
      <c r="F411" s="335"/>
      <c r="G411" s="185"/>
      <c r="H411" s="177"/>
    </row>
    <row r="412" spans="1:8" s="482" customFormat="1">
      <c r="A412" s="177"/>
      <c r="B412" s="177"/>
      <c r="C412" s="335"/>
      <c r="D412" s="177"/>
      <c r="E412" s="335"/>
      <c r="F412" s="335"/>
      <c r="G412" s="185"/>
      <c r="H412" s="177"/>
    </row>
    <row r="413" spans="1:8" s="482" customFormat="1">
      <c r="A413" s="177"/>
      <c r="B413" s="177"/>
      <c r="C413" s="335"/>
      <c r="D413" s="177"/>
      <c r="E413" s="335"/>
      <c r="F413" s="335"/>
      <c r="G413" s="185"/>
      <c r="H413" s="177"/>
    </row>
    <row r="414" spans="1:8" s="482" customFormat="1">
      <c r="A414" s="177"/>
      <c r="B414" s="177"/>
      <c r="C414" s="335"/>
      <c r="D414" s="177"/>
      <c r="E414" s="335"/>
      <c r="F414" s="335"/>
      <c r="G414" s="185"/>
      <c r="H414" s="177"/>
    </row>
    <row r="415" spans="1:8" s="482" customFormat="1">
      <c r="A415" s="177"/>
      <c r="B415" s="177"/>
      <c r="C415" s="335"/>
      <c r="D415" s="177"/>
      <c r="E415" s="335"/>
      <c r="F415" s="335"/>
      <c r="G415" s="185"/>
      <c r="H415" s="177"/>
    </row>
    <row r="416" spans="1:8" s="482" customFormat="1">
      <c r="A416" s="177"/>
      <c r="B416" s="177"/>
      <c r="C416" s="335"/>
      <c r="D416" s="177"/>
      <c r="E416" s="335"/>
      <c r="F416" s="335"/>
      <c r="G416" s="185"/>
      <c r="H416" s="177"/>
    </row>
    <row r="417" spans="1:8" s="482" customFormat="1">
      <c r="A417" s="177"/>
      <c r="B417" s="177"/>
      <c r="C417" s="335"/>
      <c r="D417" s="177"/>
      <c r="E417" s="335"/>
      <c r="F417" s="335"/>
      <c r="G417" s="185"/>
      <c r="H417" s="177"/>
    </row>
    <row r="418" spans="1:8" s="482" customFormat="1">
      <c r="A418" s="177"/>
      <c r="B418" s="177"/>
      <c r="C418" s="335"/>
      <c r="D418" s="177"/>
      <c r="E418" s="335"/>
      <c r="F418" s="335"/>
      <c r="G418" s="185"/>
      <c r="H418" s="177"/>
    </row>
    <row r="419" spans="1:8" s="482" customFormat="1">
      <c r="A419" s="177"/>
      <c r="B419" s="177"/>
      <c r="C419" s="335"/>
      <c r="D419" s="177"/>
      <c r="E419" s="335"/>
      <c r="F419" s="335"/>
      <c r="G419" s="185"/>
      <c r="H419" s="177"/>
    </row>
    <row r="420" spans="1:8" s="482" customFormat="1">
      <c r="A420" s="177"/>
      <c r="B420" s="177"/>
      <c r="C420" s="335"/>
      <c r="D420" s="177"/>
      <c r="E420" s="335"/>
      <c r="F420" s="335"/>
      <c r="G420" s="185"/>
      <c r="H420" s="177"/>
    </row>
    <row r="421" spans="1:8" s="482" customFormat="1">
      <c r="A421" s="177"/>
      <c r="B421" s="177"/>
      <c r="C421" s="335"/>
      <c r="D421" s="177"/>
      <c r="E421" s="335"/>
      <c r="F421" s="335"/>
      <c r="G421" s="185"/>
      <c r="H421" s="177"/>
    </row>
    <row r="422" spans="1:8" s="482" customFormat="1">
      <c r="A422" s="177"/>
      <c r="B422" s="177"/>
      <c r="C422" s="335"/>
      <c r="D422" s="177"/>
      <c r="E422" s="335"/>
      <c r="F422" s="335"/>
      <c r="G422" s="185"/>
      <c r="H422" s="177"/>
    </row>
    <row r="423" spans="1:8" s="482" customFormat="1">
      <c r="A423" s="177"/>
      <c r="B423" s="177"/>
      <c r="C423" s="335"/>
      <c r="D423" s="177"/>
      <c r="E423" s="335"/>
      <c r="F423" s="335"/>
      <c r="G423" s="185"/>
      <c r="H423" s="177"/>
    </row>
    <row r="424" spans="1:8" s="482" customFormat="1">
      <c r="A424" s="177"/>
      <c r="B424" s="177"/>
      <c r="C424" s="335"/>
      <c r="D424" s="177"/>
      <c r="E424" s="335"/>
      <c r="F424" s="335"/>
      <c r="G424" s="185"/>
      <c r="H424" s="177"/>
    </row>
    <row r="425" spans="1:8" s="482" customFormat="1">
      <c r="A425" s="177"/>
      <c r="B425" s="177"/>
      <c r="C425" s="335"/>
      <c r="D425" s="177"/>
      <c r="E425" s="335"/>
      <c r="F425" s="335"/>
      <c r="G425" s="185"/>
      <c r="H425" s="177"/>
    </row>
    <row r="426" spans="1:8" s="482" customFormat="1">
      <c r="A426" s="177"/>
      <c r="B426" s="177"/>
      <c r="C426" s="335"/>
      <c r="D426" s="177"/>
      <c r="E426" s="335"/>
      <c r="F426" s="335"/>
      <c r="G426" s="185"/>
      <c r="H426" s="177"/>
    </row>
    <row r="427" spans="1:8" s="482" customFormat="1">
      <c r="A427" s="177"/>
      <c r="B427" s="177"/>
      <c r="C427" s="335"/>
      <c r="D427" s="177"/>
      <c r="E427" s="335"/>
      <c r="F427" s="335"/>
      <c r="G427" s="185"/>
      <c r="H427" s="177"/>
    </row>
    <row r="428" spans="1:8" s="482" customFormat="1">
      <c r="A428" s="177"/>
      <c r="B428" s="177"/>
      <c r="C428" s="335"/>
      <c r="D428" s="177"/>
      <c r="E428" s="335"/>
      <c r="F428" s="335"/>
      <c r="G428" s="185"/>
      <c r="H428" s="177"/>
    </row>
    <row r="429" spans="1:8" s="482" customFormat="1">
      <c r="A429" s="177"/>
      <c r="B429" s="177"/>
      <c r="C429" s="335"/>
      <c r="D429" s="177"/>
      <c r="E429" s="335"/>
      <c r="F429" s="335"/>
      <c r="G429" s="185"/>
      <c r="H429" s="177"/>
    </row>
    <row r="430" spans="1:8" s="482" customFormat="1">
      <c r="A430" s="177"/>
      <c r="B430" s="177"/>
      <c r="C430" s="335"/>
      <c r="D430" s="177"/>
      <c r="E430" s="335"/>
      <c r="F430" s="335"/>
      <c r="G430" s="185"/>
      <c r="H430" s="177"/>
    </row>
    <row r="431" spans="1:8" s="482" customFormat="1">
      <c r="A431" s="177"/>
      <c r="B431" s="177"/>
      <c r="C431" s="335"/>
      <c r="D431" s="177"/>
      <c r="E431" s="335"/>
      <c r="F431" s="335"/>
      <c r="G431" s="185"/>
      <c r="H431" s="177"/>
    </row>
    <row r="432" spans="1:8" s="482" customFormat="1">
      <c r="A432" s="177"/>
      <c r="B432" s="177"/>
      <c r="C432" s="335"/>
      <c r="D432" s="177"/>
      <c r="E432" s="335"/>
      <c r="F432" s="335"/>
      <c r="G432" s="185"/>
      <c r="H432" s="177"/>
    </row>
    <row r="433" spans="1:8" s="482" customFormat="1">
      <c r="A433" s="177"/>
      <c r="B433" s="177"/>
      <c r="C433" s="335"/>
      <c r="D433" s="177"/>
      <c r="E433" s="335"/>
      <c r="F433" s="335"/>
      <c r="G433" s="185"/>
      <c r="H433" s="177"/>
    </row>
    <row r="434" spans="1:8" s="482" customFormat="1">
      <c r="A434" s="177"/>
      <c r="B434" s="177"/>
      <c r="C434" s="335"/>
      <c r="D434" s="177"/>
      <c r="E434" s="335"/>
      <c r="F434" s="335"/>
      <c r="G434" s="185"/>
      <c r="H434" s="177"/>
    </row>
    <row r="435" spans="1:8" s="482" customFormat="1">
      <c r="A435" s="177"/>
      <c r="B435" s="177"/>
      <c r="C435" s="335"/>
      <c r="D435" s="177"/>
      <c r="E435" s="335"/>
      <c r="F435" s="335"/>
      <c r="G435" s="185"/>
      <c r="H435" s="177"/>
    </row>
    <row r="436" spans="1:8" s="482" customFormat="1">
      <c r="A436" s="177"/>
      <c r="B436" s="177"/>
      <c r="C436" s="335"/>
      <c r="D436" s="177"/>
      <c r="E436" s="335"/>
      <c r="F436" s="335"/>
      <c r="G436" s="185"/>
      <c r="H436" s="177"/>
    </row>
    <row r="437" spans="1:8" s="482" customFormat="1">
      <c r="A437" s="177"/>
      <c r="B437" s="177"/>
      <c r="C437" s="335"/>
      <c r="D437" s="177"/>
      <c r="E437" s="335"/>
      <c r="F437" s="335"/>
      <c r="G437" s="185"/>
      <c r="H437" s="177"/>
    </row>
    <row r="438" spans="1:8" s="482" customFormat="1">
      <c r="A438" s="177"/>
      <c r="B438" s="177"/>
      <c r="C438" s="335"/>
      <c r="D438" s="177"/>
      <c r="E438" s="335"/>
      <c r="F438" s="335"/>
      <c r="G438" s="185"/>
      <c r="H438" s="177"/>
    </row>
    <row r="439" spans="1:8" s="482" customFormat="1">
      <c r="A439" s="177"/>
      <c r="B439" s="177"/>
      <c r="C439" s="335"/>
      <c r="D439" s="177"/>
      <c r="E439" s="335"/>
      <c r="F439" s="335"/>
      <c r="G439" s="185"/>
      <c r="H439" s="177"/>
    </row>
    <row r="440" spans="1:8" s="482" customFormat="1">
      <c r="A440" s="177"/>
      <c r="B440" s="177"/>
      <c r="C440" s="335"/>
      <c r="D440" s="177"/>
      <c r="E440" s="335"/>
      <c r="F440" s="335"/>
      <c r="G440" s="185"/>
      <c r="H440" s="177"/>
    </row>
    <row r="441" spans="1:8" s="482" customFormat="1">
      <c r="A441" s="177"/>
      <c r="B441" s="177"/>
      <c r="C441" s="335"/>
      <c r="D441" s="177"/>
      <c r="E441" s="335"/>
      <c r="F441" s="335"/>
      <c r="G441" s="185"/>
      <c r="H441" s="177"/>
    </row>
    <row r="442" spans="1:8" s="482" customFormat="1">
      <c r="A442" s="177"/>
      <c r="B442" s="177"/>
      <c r="C442" s="335"/>
      <c r="D442" s="177"/>
      <c r="E442" s="335"/>
      <c r="F442" s="335"/>
      <c r="G442" s="185"/>
      <c r="H442" s="177"/>
    </row>
    <row r="443" spans="1:8" s="482" customFormat="1">
      <c r="A443" s="177"/>
      <c r="B443" s="177"/>
      <c r="C443" s="335"/>
      <c r="D443" s="177"/>
      <c r="E443" s="335"/>
      <c r="F443" s="335"/>
      <c r="G443" s="185"/>
      <c r="H443" s="177"/>
    </row>
    <row r="444" spans="1:8" s="482" customFormat="1">
      <c r="A444" s="177"/>
      <c r="B444" s="177"/>
      <c r="C444" s="335"/>
      <c r="D444" s="177"/>
      <c r="E444" s="335"/>
      <c r="F444" s="335"/>
      <c r="G444" s="185"/>
      <c r="H444" s="177"/>
    </row>
    <row r="445" spans="1:8" s="482" customFormat="1">
      <c r="A445" s="177"/>
      <c r="B445" s="177"/>
      <c r="C445" s="335"/>
      <c r="D445" s="177"/>
      <c r="E445" s="335"/>
      <c r="F445" s="335"/>
      <c r="G445" s="185"/>
      <c r="H445" s="177"/>
    </row>
    <row r="446" spans="1:8" s="482" customFormat="1">
      <c r="A446" s="177"/>
      <c r="B446" s="177"/>
      <c r="C446" s="335"/>
      <c r="D446" s="177"/>
      <c r="E446" s="335"/>
      <c r="F446" s="335"/>
      <c r="G446" s="185"/>
      <c r="H446" s="177"/>
    </row>
    <row r="447" spans="1:8" s="482" customFormat="1">
      <c r="A447" s="177"/>
      <c r="B447" s="177"/>
      <c r="C447" s="335"/>
      <c r="D447" s="177"/>
      <c r="E447" s="335"/>
      <c r="F447" s="335"/>
      <c r="G447" s="185"/>
      <c r="H447" s="177"/>
    </row>
    <row r="448" spans="1:8" s="482" customFormat="1">
      <c r="A448" s="177"/>
      <c r="B448" s="177"/>
      <c r="C448" s="335"/>
      <c r="D448" s="177"/>
      <c r="E448" s="335"/>
      <c r="F448" s="335"/>
      <c r="G448" s="185"/>
      <c r="H448" s="177"/>
    </row>
    <row r="449" spans="1:8" s="482" customFormat="1">
      <c r="A449" s="177"/>
      <c r="B449" s="177"/>
      <c r="C449" s="335"/>
      <c r="D449" s="177"/>
      <c r="E449" s="335"/>
      <c r="F449" s="335"/>
      <c r="G449" s="185"/>
      <c r="H449" s="177"/>
    </row>
    <row r="450" spans="1:8" s="482" customFormat="1">
      <c r="A450" s="177"/>
      <c r="B450" s="177"/>
      <c r="C450" s="335"/>
      <c r="D450" s="177"/>
      <c r="E450" s="335"/>
      <c r="F450" s="335"/>
      <c r="G450" s="185"/>
      <c r="H450" s="177"/>
    </row>
    <row r="451" spans="1:8" s="482" customFormat="1">
      <c r="A451" s="177"/>
      <c r="B451" s="177"/>
      <c r="C451" s="335"/>
      <c r="D451" s="177"/>
      <c r="E451" s="335"/>
      <c r="F451" s="335"/>
      <c r="G451" s="185"/>
      <c r="H451" s="177"/>
    </row>
    <row r="452" spans="1:8" s="482" customFormat="1">
      <c r="A452" s="177"/>
      <c r="B452" s="177"/>
      <c r="C452" s="335"/>
      <c r="D452" s="177"/>
      <c r="E452" s="335"/>
      <c r="F452" s="335"/>
      <c r="G452" s="185"/>
      <c r="H452" s="177"/>
    </row>
    <row r="453" spans="1:8" s="482" customFormat="1">
      <c r="A453" s="177"/>
      <c r="B453" s="177"/>
      <c r="C453" s="335"/>
      <c r="D453" s="177"/>
      <c r="E453" s="335"/>
      <c r="F453" s="335"/>
      <c r="G453" s="185"/>
      <c r="H453" s="177"/>
    </row>
    <row r="454" spans="1:8" s="482" customFormat="1">
      <c r="A454" s="177"/>
      <c r="B454" s="177"/>
      <c r="C454" s="335"/>
      <c r="D454" s="177"/>
      <c r="E454" s="335"/>
      <c r="F454" s="335"/>
      <c r="G454" s="185"/>
      <c r="H454" s="177"/>
    </row>
    <row r="455" spans="1:8" s="482" customFormat="1">
      <c r="A455" s="177"/>
      <c r="B455" s="177"/>
      <c r="C455" s="335"/>
      <c r="D455" s="177"/>
      <c r="E455" s="335"/>
      <c r="F455" s="335"/>
      <c r="G455" s="185"/>
      <c r="H455" s="177"/>
    </row>
    <row r="456" spans="1:8" s="482" customFormat="1">
      <c r="A456" s="177"/>
      <c r="B456" s="177"/>
      <c r="C456" s="335"/>
      <c r="D456" s="177"/>
      <c r="E456" s="335"/>
      <c r="F456" s="335"/>
      <c r="G456" s="185"/>
      <c r="H456" s="177"/>
    </row>
    <row r="457" spans="1:8" s="482" customFormat="1">
      <c r="A457" s="177"/>
      <c r="B457" s="177"/>
      <c r="C457" s="335"/>
      <c r="D457" s="177"/>
      <c r="E457" s="335"/>
      <c r="F457" s="335"/>
      <c r="G457" s="185"/>
      <c r="H457" s="177"/>
    </row>
    <row r="458" spans="1:8" s="482" customFormat="1">
      <c r="A458" s="177"/>
      <c r="B458" s="177"/>
      <c r="C458" s="335"/>
      <c r="D458" s="177"/>
      <c r="E458" s="335"/>
      <c r="F458" s="335"/>
      <c r="G458" s="185"/>
      <c r="H458" s="177"/>
    </row>
    <row r="459" spans="1:8" s="482" customFormat="1">
      <c r="A459" s="177"/>
      <c r="B459" s="177"/>
      <c r="C459" s="335"/>
      <c r="D459" s="177"/>
      <c r="E459" s="335"/>
      <c r="F459" s="335"/>
      <c r="G459" s="185"/>
      <c r="H459" s="177"/>
    </row>
    <row r="460" spans="1:8" s="482" customFormat="1">
      <c r="A460" s="177"/>
      <c r="B460" s="177"/>
      <c r="C460" s="335"/>
      <c r="D460" s="177"/>
      <c r="E460" s="335"/>
      <c r="F460" s="335"/>
      <c r="G460" s="185"/>
      <c r="H460" s="177"/>
    </row>
    <row r="461" spans="1:8" s="482" customFormat="1">
      <c r="A461" s="177"/>
      <c r="B461" s="177"/>
      <c r="C461" s="335"/>
      <c r="D461" s="177"/>
      <c r="E461" s="335"/>
      <c r="F461" s="335"/>
      <c r="G461" s="185"/>
      <c r="H461" s="177"/>
    </row>
    <row r="462" spans="1:8" s="482" customFormat="1">
      <c r="A462" s="177"/>
      <c r="B462" s="177"/>
      <c r="C462" s="335"/>
      <c r="D462" s="177"/>
      <c r="E462" s="335"/>
      <c r="F462" s="335"/>
      <c r="G462" s="185"/>
      <c r="H462" s="177"/>
    </row>
    <row r="463" spans="1:8" s="482" customFormat="1">
      <c r="A463" s="177"/>
      <c r="B463" s="177"/>
      <c r="C463" s="335"/>
      <c r="D463" s="177"/>
      <c r="E463" s="335"/>
      <c r="F463" s="335"/>
      <c r="G463" s="185"/>
      <c r="H463" s="177"/>
    </row>
    <row r="464" spans="1:8" s="482" customFormat="1">
      <c r="A464" s="177"/>
      <c r="B464" s="177"/>
      <c r="C464" s="335"/>
      <c r="D464" s="177"/>
      <c r="E464" s="335"/>
      <c r="F464" s="335"/>
      <c r="G464" s="185"/>
      <c r="H464" s="177"/>
    </row>
    <row r="465" spans="1:8" s="482" customFormat="1">
      <c r="A465" s="177"/>
      <c r="B465" s="177"/>
      <c r="C465" s="335"/>
      <c r="D465" s="177"/>
      <c r="E465" s="335"/>
      <c r="F465" s="335"/>
      <c r="G465" s="185"/>
      <c r="H465" s="177"/>
    </row>
    <row r="466" spans="1:8" s="482" customFormat="1">
      <c r="A466" s="177"/>
      <c r="B466" s="177"/>
      <c r="C466" s="335"/>
      <c r="D466" s="177"/>
      <c r="E466" s="335"/>
      <c r="F466" s="335"/>
      <c r="G466" s="185"/>
      <c r="H466" s="177"/>
    </row>
    <row r="467" spans="1:8" s="482" customFormat="1">
      <c r="A467" s="177"/>
      <c r="B467" s="177"/>
      <c r="C467" s="335"/>
      <c r="D467" s="177"/>
      <c r="E467" s="335"/>
      <c r="F467" s="335"/>
      <c r="G467" s="185"/>
      <c r="H467" s="177"/>
    </row>
    <row r="468" spans="1:8" s="482" customFormat="1">
      <c r="A468" s="177"/>
      <c r="B468" s="177"/>
      <c r="C468" s="335"/>
      <c r="D468" s="177"/>
      <c r="E468" s="335"/>
      <c r="F468" s="335"/>
      <c r="G468" s="185"/>
      <c r="H468" s="177"/>
    </row>
    <row r="469" spans="1:8" s="482" customFormat="1">
      <c r="A469" s="177"/>
      <c r="B469" s="177"/>
      <c r="C469" s="335"/>
      <c r="D469" s="177"/>
      <c r="E469" s="335"/>
      <c r="F469" s="335"/>
      <c r="G469" s="185"/>
      <c r="H469" s="177"/>
    </row>
    <row r="470" spans="1:8" s="482" customFormat="1">
      <c r="A470" s="177"/>
      <c r="B470" s="177"/>
      <c r="C470" s="335"/>
      <c r="D470" s="177"/>
      <c r="E470" s="335"/>
      <c r="F470" s="335"/>
      <c r="G470" s="185"/>
      <c r="H470" s="177"/>
    </row>
    <row r="471" spans="1:8" s="482" customFormat="1">
      <c r="A471" s="177"/>
      <c r="B471" s="177"/>
      <c r="C471" s="335"/>
      <c r="D471" s="177"/>
      <c r="E471" s="335"/>
      <c r="F471" s="335"/>
      <c r="G471" s="185"/>
      <c r="H471" s="177"/>
    </row>
    <row r="472" spans="1:8" s="482" customFormat="1">
      <c r="A472" s="177"/>
      <c r="B472" s="177"/>
      <c r="C472" s="335"/>
      <c r="D472" s="177"/>
      <c r="E472" s="335"/>
      <c r="F472" s="335"/>
      <c r="G472" s="185"/>
      <c r="H472" s="177"/>
    </row>
    <row r="473" spans="1:8" s="482" customFormat="1">
      <c r="A473" s="177"/>
      <c r="B473" s="177"/>
      <c r="C473" s="335"/>
      <c r="D473" s="177"/>
      <c r="E473" s="335"/>
      <c r="F473" s="335"/>
      <c r="G473" s="185"/>
      <c r="H473" s="177"/>
    </row>
    <row r="474" spans="1:8" s="482" customFormat="1">
      <c r="A474" s="177"/>
      <c r="B474" s="177"/>
      <c r="C474" s="335"/>
      <c r="D474" s="177"/>
      <c r="E474" s="335"/>
      <c r="F474" s="335"/>
      <c r="G474" s="185"/>
      <c r="H474" s="177"/>
    </row>
    <row r="475" spans="1:8" s="482" customFormat="1">
      <c r="A475" s="177"/>
      <c r="B475" s="177"/>
      <c r="C475" s="335"/>
      <c r="D475" s="177"/>
      <c r="E475" s="335"/>
      <c r="F475" s="335"/>
      <c r="G475" s="185"/>
      <c r="H475" s="177"/>
    </row>
    <row r="476" spans="1:8" s="482" customFormat="1">
      <c r="A476" s="177"/>
      <c r="B476" s="177"/>
      <c r="C476" s="335"/>
      <c r="D476" s="177"/>
      <c r="E476" s="335"/>
      <c r="F476" s="335"/>
      <c r="G476" s="185"/>
      <c r="H476" s="177"/>
    </row>
    <row r="477" spans="1:8" s="482" customFormat="1">
      <c r="A477" s="177"/>
      <c r="B477" s="177"/>
      <c r="C477" s="335"/>
      <c r="D477" s="177"/>
      <c r="E477" s="335"/>
      <c r="F477" s="335"/>
      <c r="G477" s="185"/>
      <c r="H477" s="177"/>
    </row>
    <row r="478" spans="1:8" s="482" customFormat="1">
      <c r="A478" s="177"/>
      <c r="B478" s="177"/>
      <c r="C478" s="335"/>
      <c r="D478" s="177"/>
      <c r="E478" s="335"/>
      <c r="F478" s="335"/>
      <c r="G478" s="185"/>
      <c r="H478" s="177"/>
    </row>
    <row r="479" spans="1:8" s="482" customFormat="1">
      <c r="A479" s="177"/>
      <c r="B479" s="177"/>
      <c r="C479" s="335"/>
      <c r="D479" s="177"/>
      <c r="E479" s="335"/>
      <c r="F479" s="335"/>
      <c r="G479" s="185"/>
      <c r="H479" s="177"/>
    </row>
    <row r="480" spans="1:8" s="482" customFormat="1">
      <c r="A480" s="177"/>
      <c r="B480" s="177"/>
      <c r="C480" s="335"/>
      <c r="D480" s="177"/>
      <c r="E480" s="335"/>
      <c r="F480" s="335"/>
      <c r="G480" s="185"/>
      <c r="H480" s="177"/>
    </row>
    <row r="481" spans="1:8" s="482" customFormat="1">
      <c r="A481" s="177"/>
      <c r="B481" s="177"/>
      <c r="C481" s="335"/>
      <c r="D481" s="177"/>
      <c r="E481" s="335"/>
      <c r="F481" s="335"/>
      <c r="G481" s="185"/>
      <c r="H481" s="177"/>
    </row>
    <row r="482" spans="1:8" s="482" customFormat="1">
      <c r="A482" s="177"/>
      <c r="B482" s="177"/>
      <c r="C482" s="335"/>
      <c r="D482" s="177"/>
      <c r="E482" s="335"/>
      <c r="F482" s="335"/>
      <c r="G482" s="185"/>
      <c r="H482" s="177"/>
    </row>
    <row r="483" spans="1:8" s="482" customFormat="1">
      <c r="A483" s="177"/>
      <c r="B483" s="177"/>
      <c r="C483" s="335"/>
      <c r="D483" s="177"/>
      <c r="E483" s="335"/>
      <c r="F483" s="335"/>
      <c r="G483" s="185"/>
      <c r="H483" s="177"/>
    </row>
    <row r="484" spans="1:8" s="482" customFormat="1">
      <c r="A484" s="177"/>
      <c r="B484" s="177"/>
      <c r="C484" s="335"/>
      <c r="D484" s="177"/>
      <c r="E484" s="335"/>
      <c r="F484" s="335"/>
      <c r="G484" s="185"/>
      <c r="H484" s="177"/>
    </row>
    <row r="485" spans="1:8" s="482" customFormat="1">
      <c r="A485" s="177"/>
      <c r="B485" s="177"/>
      <c r="C485" s="335"/>
      <c r="D485" s="177"/>
      <c r="E485" s="335"/>
      <c r="F485" s="335"/>
      <c r="G485" s="185"/>
      <c r="H485" s="177"/>
    </row>
    <row r="486" spans="1:8" s="482" customFormat="1">
      <c r="A486" s="177"/>
      <c r="B486" s="177"/>
      <c r="C486" s="335"/>
      <c r="D486" s="177"/>
      <c r="E486" s="335"/>
      <c r="F486" s="335"/>
      <c r="G486" s="185"/>
      <c r="H486" s="177"/>
    </row>
    <row r="487" spans="1:8" s="482" customFormat="1">
      <c r="A487" s="177"/>
      <c r="B487" s="177"/>
      <c r="C487" s="335"/>
      <c r="D487" s="177"/>
      <c r="E487" s="335"/>
      <c r="F487" s="335"/>
      <c r="G487" s="185"/>
      <c r="H487" s="177"/>
    </row>
    <row r="488" spans="1:8" s="482" customFormat="1">
      <c r="A488" s="177"/>
      <c r="B488" s="177"/>
      <c r="C488" s="335"/>
      <c r="D488" s="177"/>
      <c r="E488" s="335"/>
      <c r="F488" s="335"/>
      <c r="G488" s="185"/>
      <c r="H488" s="177"/>
    </row>
    <row r="489" spans="1:8" s="482" customFormat="1">
      <c r="A489" s="177"/>
      <c r="B489" s="177"/>
      <c r="C489" s="335"/>
      <c r="D489" s="177"/>
      <c r="E489" s="335"/>
      <c r="F489" s="335"/>
      <c r="G489" s="185"/>
      <c r="H489" s="177"/>
    </row>
    <row r="490" spans="1:8" s="482" customFormat="1">
      <c r="A490" s="177"/>
      <c r="B490" s="177"/>
      <c r="C490" s="335"/>
      <c r="D490" s="177"/>
      <c r="E490" s="335"/>
      <c r="F490" s="335"/>
      <c r="G490" s="185"/>
      <c r="H490" s="177"/>
    </row>
    <row r="491" spans="1:8" s="482" customFormat="1">
      <c r="A491" s="177"/>
      <c r="B491" s="177"/>
      <c r="C491" s="335"/>
      <c r="D491" s="177"/>
      <c r="E491" s="335"/>
      <c r="F491" s="335"/>
      <c r="G491" s="185"/>
      <c r="H491" s="177"/>
    </row>
    <row r="492" spans="1:8" s="482" customFormat="1">
      <c r="A492" s="177"/>
      <c r="B492" s="177"/>
      <c r="C492" s="335"/>
      <c r="D492" s="177"/>
      <c r="E492" s="335"/>
      <c r="F492" s="335"/>
      <c r="G492" s="185"/>
      <c r="H492" s="177"/>
    </row>
    <row r="493" spans="1:8" s="482" customFormat="1">
      <c r="A493" s="177"/>
      <c r="B493" s="177"/>
      <c r="C493" s="335"/>
      <c r="D493" s="177"/>
      <c r="E493" s="335"/>
      <c r="F493" s="335"/>
      <c r="G493" s="185"/>
      <c r="H493" s="177"/>
    </row>
    <row r="494" spans="1:8" s="482" customFormat="1">
      <c r="A494" s="177"/>
      <c r="B494" s="177"/>
      <c r="C494" s="335"/>
      <c r="D494" s="177"/>
      <c r="E494" s="335"/>
      <c r="F494" s="335"/>
      <c r="G494" s="185"/>
      <c r="H494" s="177"/>
    </row>
    <row r="495" spans="1:8" s="482" customFormat="1">
      <c r="A495" s="177"/>
      <c r="B495" s="177"/>
      <c r="C495" s="335"/>
      <c r="D495" s="177"/>
      <c r="E495" s="335"/>
      <c r="F495" s="335"/>
      <c r="G495" s="185"/>
      <c r="H495" s="177"/>
    </row>
    <row r="496" spans="1:8" s="482" customFormat="1">
      <c r="A496" s="177"/>
      <c r="B496" s="177"/>
      <c r="C496" s="335"/>
      <c r="D496" s="177"/>
      <c r="E496" s="335"/>
      <c r="F496" s="335"/>
      <c r="G496" s="185"/>
      <c r="H496" s="177"/>
    </row>
    <row r="497" spans="1:8" s="482" customFormat="1">
      <c r="A497" s="177"/>
      <c r="B497" s="177"/>
      <c r="C497" s="335"/>
      <c r="D497" s="177"/>
      <c r="E497" s="335"/>
      <c r="F497" s="335"/>
      <c r="G497" s="185"/>
      <c r="H497" s="177"/>
    </row>
    <row r="498" spans="1:8" s="482" customFormat="1">
      <c r="A498" s="177"/>
      <c r="B498" s="177"/>
      <c r="C498" s="335"/>
      <c r="D498" s="177"/>
      <c r="E498" s="335"/>
      <c r="F498" s="335"/>
      <c r="G498" s="185"/>
      <c r="H498" s="177"/>
    </row>
    <row r="499" spans="1:8" s="482" customFormat="1">
      <c r="A499" s="177"/>
      <c r="B499" s="177"/>
      <c r="C499" s="335"/>
      <c r="D499" s="177"/>
      <c r="E499" s="335"/>
      <c r="F499" s="335"/>
      <c r="G499" s="185"/>
      <c r="H499" s="177"/>
    </row>
    <row r="500" spans="1:8" s="482" customFormat="1">
      <c r="A500" s="177"/>
      <c r="B500" s="177"/>
      <c r="C500" s="335"/>
      <c r="D500" s="177"/>
      <c r="E500" s="335"/>
      <c r="F500" s="335"/>
      <c r="G500" s="185"/>
      <c r="H500" s="177"/>
    </row>
    <row r="501" spans="1:8" s="482" customFormat="1">
      <c r="A501" s="177"/>
      <c r="B501" s="177"/>
      <c r="C501" s="335"/>
      <c r="D501" s="177"/>
      <c r="E501" s="335"/>
      <c r="F501" s="335"/>
      <c r="G501" s="185"/>
      <c r="H501" s="177"/>
    </row>
    <row r="502" spans="1:8" s="482" customFormat="1">
      <c r="A502" s="177"/>
      <c r="B502" s="177"/>
      <c r="C502" s="335"/>
      <c r="D502" s="177"/>
      <c r="E502" s="335"/>
      <c r="F502" s="335"/>
      <c r="G502" s="185"/>
      <c r="H502" s="177"/>
    </row>
    <row r="503" spans="1:8" s="482" customFormat="1">
      <c r="A503" s="177"/>
      <c r="B503" s="177"/>
      <c r="C503" s="335"/>
      <c r="D503" s="177"/>
      <c r="E503" s="335"/>
      <c r="F503" s="335"/>
      <c r="G503" s="185"/>
      <c r="H503" s="177"/>
    </row>
    <row r="504" spans="1:8" s="482" customFormat="1">
      <c r="A504" s="177"/>
      <c r="B504" s="177"/>
      <c r="C504" s="335"/>
      <c r="D504" s="177"/>
      <c r="E504" s="335"/>
      <c r="F504" s="335"/>
      <c r="G504" s="185"/>
      <c r="H504" s="177"/>
    </row>
    <row r="505" spans="1:8" s="482" customFormat="1">
      <c r="A505" s="177"/>
      <c r="B505" s="177"/>
      <c r="C505" s="335"/>
      <c r="D505" s="177"/>
      <c r="E505" s="335"/>
      <c r="F505" s="335"/>
      <c r="G505" s="185"/>
      <c r="H505" s="177"/>
    </row>
    <row r="506" spans="1:8" s="482" customFormat="1">
      <c r="A506" s="177"/>
      <c r="B506" s="177"/>
      <c r="C506" s="335"/>
      <c r="D506" s="177"/>
      <c r="E506" s="335"/>
      <c r="F506" s="335"/>
      <c r="G506" s="185"/>
      <c r="H506" s="177"/>
    </row>
    <row r="507" spans="1:8" s="482" customFormat="1">
      <c r="A507" s="177"/>
      <c r="B507" s="177"/>
      <c r="C507" s="335"/>
      <c r="D507" s="177"/>
      <c r="E507" s="335"/>
      <c r="F507" s="335"/>
      <c r="G507" s="185"/>
      <c r="H507" s="177"/>
    </row>
    <row r="508" spans="1:8" s="482" customFormat="1">
      <c r="A508" s="177"/>
      <c r="B508" s="177"/>
      <c r="C508" s="335"/>
      <c r="D508" s="177"/>
      <c r="E508" s="335"/>
      <c r="F508" s="335"/>
      <c r="G508" s="185"/>
      <c r="H508" s="177"/>
    </row>
    <row r="509" spans="1:8" s="482" customFormat="1">
      <c r="A509" s="177"/>
      <c r="B509" s="177"/>
      <c r="C509" s="335"/>
      <c r="D509" s="177"/>
      <c r="E509" s="335"/>
      <c r="F509" s="335"/>
      <c r="G509" s="185"/>
      <c r="H509" s="177"/>
    </row>
    <row r="510" spans="1:8" s="482" customFormat="1">
      <c r="A510" s="177"/>
      <c r="B510" s="177"/>
      <c r="C510" s="335"/>
      <c r="D510" s="177"/>
      <c r="E510" s="335"/>
      <c r="F510" s="335"/>
      <c r="G510" s="185"/>
      <c r="H510" s="177"/>
    </row>
    <row r="511" spans="1:8" s="482" customFormat="1">
      <c r="A511" s="177"/>
      <c r="B511" s="177"/>
      <c r="C511" s="335"/>
      <c r="D511" s="177"/>
      <c r="E511" s="335"/>
      <c r="F511" s="335"/>
      <c r="G511" s="185"/>
      <c r="H511" s="177"/>
    </row>
    <row r="512" spans="1:8" s="482" customFormat="1">
      <c r="A512" s="177"/>
      <c r="B512" s="177"/>
      <c r="C512" s="335"/>
      <c r="D512" s="177"/>
      <c r="E512" s="335"/>
      <c r="F512" s="335"/>
      <c r="G512" s="185"/>
      <c r="H512" s="177"/>
    </row>
    <row r="513" spans="1:8" s="482" customFormat="1">
      <c r="A513" s="177"/>
      <c r="B513" s="177"/>
      <c r="C513" s="335"/>
      <c r="D513" s="177"/>
      <c r="E513" s="335"/>
      <c r="F513" s="335"/>
      <c r="G513" s="185"/>
      <c r="H513" s="177"/>
    </row>
    <row r="514" spans="1:8" s="482" customFormat="1">
      <c r="A514" s="177"/>
      <c r="B514" s="177"/>
      <c r="C514" s="335"/>
      <c r="D514" s="177"/>
      <c r="E514" s="335"/>
      <c r="F514" s="335"/>
      <c r="G514" s="185"/>
      <c r="H514" s="177"/>
    </row>
    <row r="515" spans="1:8" s="482" customFormat="1">
      <c r="A515" s="177"/>
      <c r="B515" s="177"/>
      <c r="C515" s="335"/>
      <c r="D515" s="177"/>
      <c r="E515" s="335"/>
      <c r="F515" s="335"/>
      <c r="G515" s="185"/>
      <c r="H515" s="177"/>
    </row>
    <row r="516" spans="1:8" s="482" customFormat="1">
      <c r="A516" s="177"/>
      <c r="B516" s="177"/>
      <c r="C516" s="335"/>
      <c r="D516" s="177"/>
      <c r="E516" s="335"/>
      <c r="F516" s="335"/>
      <c r="G516" s="185"/>
      <c r="H516" s="177"/>
    </row>
    <row r="517" spans="1:8" s="482" customFormat="1">
      <c r="A517" s="177"/>
      <c r="B517" s="177"/>
      <c r="C517" s="335"/>
      <c r="D517" s="177"/>
      <c r="E517" s="335"/>
      <c r="F517" s="335"/>
      <c r="G517" s="185"/>
      <c r="H517" s="177"/>
    </row>
    <row r="518" spans="1:8" s="482" customFormat="1">
      <c r="A518" s="177"/>
      <c r="B518" s="177"/>
      <c r="C518" s="335"/>
      <c r="D518" s="177"/>
      <c r="E518" s="335"/>
      <c r="F518" s="335"/>
      <c r="G518" s="185"/>
      <c r="H518" s="177"/>
    </row>
    <row r="519" spans="1:8" s="482" customFormat="1">
      <c r="A519" s="177"/>
      <c r="B519" s="177"/>
      <c r="C519" s="335"/>
      <c r="D519" s="177"/>
      <c r="E519" s="335"/>
      <c r="F519" s="335"/>
      <c r="G519" s="185"/>
      <c r="H519" s="177"/>
    </row>
    <row r="520" spans="1:8" s="482" customFormat="1">
      <c r="A520" s="177"/>
      <c r="B520" s="177"/>
      <c r="C520" s="335"/>
      <c r="D520" s="177"/>
      <c r="E520" s="335"/>
      <c r="F520" s="335"/>
      <c r="G520" s="185"/>
      <c r="H520" s="177"/>
    </row>
    <row r="521" spans="1:8" s="482" customFormat="1">
      <c r="A521" s="177"/>
      <c r="B521" s="177"/>
      <c r="C521" s="335"/>
      <c r="D521" s="177"/>
      <c r="E521" s="335"/>
      <c r="F521" s="335"/>
      <c r="G521" s="185"/>
      <c r="H521" s="177"/>
    </row>
    <row r="522" spans="1:8" s="482" customFormat="1">
      <c r="A522" s="177"/>
      <c r="B522" s="177"/>
      <c r="C522" s="335"/>
      <c r="D522" s="177"/>
      <c r="E522" s="335"/>
      <c r="F522" s="335"/>
      <c r="G522" s="185"/>
      <c r="H522" s="177"/>
    </row>
    <row r="523" spans="1:8" s="482" customFormat="1">
      <c r="A523" s="177"/>
      <c r="B523" s="177"/>
      <c r="C523" s="335"/>
      <c r="D523" s="177"/>
      <c r="E523" s="335"/>
      <c r="F523" s="335"/>
      <c r="G523" s="185"/>
      <c r="H523" s="177"/>
    </row>
    <row r="524" spans="1:8" s="482" customFormat="1">
      <c r="A524" s="177"/>
      <c r="B524" s="177"/>
      <c r="C524" s="335"/>
      <c r="D524" s="177"/>
      <c r="E524" s="335"/>
      <c r="F524" s="335"/>
      <c r="G524" s="185"/>
      <c r="H524" s="177"/>
    </row>
    <row r="525" spans="1:8" s="482" customFormat="1">
      <c r="A525" s="177"/>
      <c r="B525" s="177"/>
      <c r="C525" s="335"/>
      <c r="D525" s="177"/>
      <c r="E525" s="335"/>
      <c r="F525" s="335"/>
      <c r="G525" s="185"/>
      <c r="H525" s="177"/>
    </row>
    <row r="526" spans="1:8" s="482" customFormat="1">
      <c r="A526" s="177"/>
      <c r="B526" s="177"/>
      <c r="C526" s="335"/>
      <c r="D526" s="177"/>
      <c r="E526" s="335"/>
      <c r="F526" s="335"/>
      <c r="G526" s="185"/>
      <c r="H526" s="177"/>
    </row>
    <row r="527" spans="1:8" s="482" customFormat="1">
      <c r="A527" s="177"/>
      <c r="B527" s="177"/>
      <c r="C527" s="335"/>
      <c r="D527" s="177"/>
      <c r="E527" s="335"/>
      <c r="F527" s="335"/>
      <c r="G527" s="185"/>
      <c r="H527" s="177"/>
    </row>
    <row r="528" spans="1:8" s="482" customFormat="1">
      <c r="A528" s="177"/>
      <c r="B528" s="177"/>
      <c r="C528" s="335"/>
      <c r="D528" s="177"/>
      <c r="E528" s="335"/>
      <c r="F528" s="335"/>
      <c r="G528" s="185"/>
      <c r="H528" s="177"/>
    </row>
    <row r="529" spans="1:8" s="482" customFormat="1">
      <c r="A529" s="177"/>
      <c r="B529" s="177"/>
      <c r="C529" s="335"/>
      <c r="D529" s="177"/>
      <c r="E529" s="335"/>
      <c r="F529" s="335"/>
      <c r="G529" s="185"/>
      <c r="H529" s="177"/>
    </row>
    <row r="530" spans="1:8" s="482" customFormat="1">
      <c r="A530" s="177"/>
      <c r="B530" s="177"/>
      <c r="C530" s="335"/>
      <c r="D530" s="177"/>
      <c r="E530" s="335"/>
      <c r="F530" s="335"/>
      <c r="G530" s="185"/>
      <c r="H530" s="177"/>
    </row>
    <row r="531" spans="1:8" s="482" customFormat="1">
      <c r="A531" s="177"/>
      <c r="B531" s="177"/>
      <c r="C531" s="335"/>
      <c r="D531" s="177"/>
      <c r="E531" s="335"/>
      <c r="F531" s="335"/>
      <c r="G531" s="185"/>
      <c r="H531" s="177"/>
    </row>
    <row r="532" spans="1:8" s="482" customFormat="1">
      <c r="A532" s="177"/>
      <c r="B532" s="177"/>
      <c r="C532" s="335"/>
      <c r="D532" s="177"/>
      <c r="E532" s="335"/>
      <c r="F532" s="335"/>
      <c r="G532" s="185"/>
      <c r="H532" s="177"/>
    </row>
    <row r="533" spans="1:8" s="482" customFormat="1">
      <c r="A533" s="177"/>
      <c r="B533" s="177"/>
      <c r="C533" s="335"/>
      <c r="D533" s="177"/>
      <c r="E533" s="335"/>
      <c r="F533" s="335"/>
      <c r="G533" s="185"/>
      <c r="H533" s="177"/>
    </row>
    <row r="534" spans="1:8" s="482" customFormat="1">
      <c r="A534" s="177"/>
      <c r="B534" s="177"/>
      <c r="C534" s="335"/>
      <c r="D534" s="177"/>
      <c r="E534" s="335"/>
      <c r="F534" s="335"/>
      <c r="G534" s="185"/>
      <c r="H534" s="177"/>
    </row>
    <row r="535" spans="1:8" s="482" customFormat="1">
      <c r="A535" s="177"/>
      <c r="B535" s="177"/>
      <c r="C535" s="335"/>
      <c r="D535" s="177"/>
      <c r="E535" s="335"/>
      <c r="F535" s="335"/>
      <c r="G535" s="185"/>
      <c r="H535" s="177"/>
    </row>
    <row r="536" spans="1:8" s="482" customFormat="1">
      <c r="A536" s="177"/>
      <c r="B536" s="177"/>
      <c r="C536" s="335"/>
      <c r="D536" s="177"/>
      <c r="E536" s="335"/>
      <c r="F536" s="335"/>
      <c r="G536" s="185"/>
      <c r="H536" s="177"/>
    </row>
    <row r="537" spans="1:8" s="482" customFormat="1">
      <c r="A537" s="177"/>
      <c r="B537" s="177"/>
      <c r="C537" s="335"/>
      <c r="D537" s="177"/>
      <c r="E537" s="335"/>
      <c r="F537" s="335"/>
      <c r="G537" s="185"/>
      <c r="H537" s="177"/>
    </row>
    <row r="538" spans="1:8" s="482" customFormat="1">
      <c r="A538" s="177"/>
      <c r="B538" s="177"/>
      <c r="C538" s="335"/>
      <c r="D538" s="177"/>
      <c r="E538" s="335"/>
      <c r="F538" s="335"/>
      <c r="G538" s="185"/>
      <c r="H538" s="177"/>
    </row>
    <row r="539" spans="1:8" s="482" customFormat="1">
      <c r="A539" s="177"/>
      <c r="B539" s="177"/>
      <c r="C539" s="335"/>
      <c r="D539" s="177"/>
      <c r="E539" s="335"/>
      <c r="F539" s="335"/>
      <c r="G539" s="185"/>
      <c r="H539" s="177"/>
    </row>
    <row r="540" spans="1:8" s="482" customFormat="1">
      <c r="A540" s="177"/>
      <c r="B540" s="177"/>
      <c r="C540" s="335"/>
      <c r="D540" s="177"/>
      <c r="E540" s="335"/>
      <c r="F540" s="335"/>
      <c r="G540" s="185"/>
      <c r="H540" s="177"/>
    </row>
    <row r="541" spans="1:8" s="482" customFormat="1">
      <c r="A541" s="177"/>
      <c r="B541" s="177"/>
      <c r="C541" s="335"/>
      <c r="D541" s="177"/>
      <c r="E541" s="335"/>
      <c r="F541" s="335"/>
      <c r="G541" s="185"/>
      <c r="H541" s="177"/>
    </row>
    <row r="542" spans="1:8" s="482" customFormat="1">
      <c r="A542" s="177"/>
      <c r="B542" s="177"/>
      <c r="C542" s="335"/>
      <c r="D542" s="177"/>
      <c r="E542" s="335"/>
      <c r="F542" s="335"/>
      <c r="G542" s="185"/>
      <c r="H542" s="177"/>
    </row>
    <row r="543" spans="1:8" s="482" customFormat="1">
      <c r="A543" s="177"/>
      <c r="B543" s="177"/>
      <c r="C543" s="335"/>
      <c r="D543" s="177"/>
      <c r="E543" s="335"/>
      <c r="F543" s="335"/>
      <c r="G543" s="185"/>
      <c r="H543" s="177"/>
    </row>
    <row r="544" spans="1:8" s="482" customFormat="1">
      <c r="A544" s="177"/>
      <c r="B544" s="177"/>
      <c r="C544" s="335"/>
      <c r="D544" s="177"/>
      <c r="E544" s="335"/>
      <c r="F544" s="335"/>
      <c r="G544" s="185"/>
      <c r="H544" s="177"/>
    </row>
    <row r="545" spans="1:8" s="482" customFormat="1">
      <c r="A545" s="177"/>
      <c r="B545" s="177"/>
      <c r="C545" s="335"/>
      <c r="D545" s="177"/>
      <c r="E545" s="335"/>
      <c r="F545" s="335"/>
      <c r="G545" s="185"/>
      <c r="H545" s="177"/>
    </row>
    <row r="546" spans="1:8" s="482" customFormat="1">
      <c r="A546" s="177"/>
      <c r="B546" s="177"/>
      <c r="C546" s="335"/>
      <c r="D546" s="177"/>
      <c r="E546" s="335"/>
      <c r="F546" s="335"/>
      <c r="G546" s="185"/>
      <c r="H546" s="177"/>
    </row>
    <row r="547" spans="1:8" s="482" customFormat="1">
      <c r="A547" s="177"/>
      <c r="B547" s="177"/>
      <c r="C547" s="335"/>
      <c r="D547" s="177"/>
      <c r="E547" s="335"/>
      <c r="F547" s="335"/>
      <c r="G547" s="185"/>
      <c r="H547" s="177"/>
    </row>
    <row r="548" spans="1:8" s="482" customFormat="1">
      <c r="A548" s="177"/>
      <c r="B548" s="177"/>
      <c r="C548" s="335"/>
      <c r="D548" s="177"/>
      <c r="E548" s="335"/>
      <c r="F548" s="335"/>
      <c r="G548" s="185"/>
      <c r="H548" s="177"/>
    </row>
    <row r="549" spans="1:8" s="482" customFormat="1">
      <c r="A549" s="177"/>
      <c r="B549" s="177"/>
      <c r="C549" s="335"/>
      <c r="D549" s="177"/>
      <c r="E549" s="335"/>
      <c r="F549" s="335"/>
      <c r="G549" s="185"/>
      <c r="H549" s="177"/>
    </row>
    <row r="550" spans="1:8" s="482" customFormat="1">
      <c r="A550" s="177"/>
      <c r="B550" s="177"/>
      <c r="C550" s="335"/>
      <c r="D550" s="177"/>
      <c r="E550" s="335"/>
      <c r="F550" s="335"/>
      <c r="G550" s="185"/>
      <c r="H550" s="177"/>
    </row>
    <row r="551" spans="1:8" s="482" customFormat="1">
      <c r="A551" s="177"/>
      <c r="B551" s="177"/>
      <c r="C551" s="335"/>
      <c r="D551" s="177"/>
      <c r="E551" s="335"/>
      <c r="F551" s="335"/>
      <c r="G551" s="185"/>
      <c r="H551" s="177"/>
    </row>
    <row r="552" spans="1:8" s="482" customFormat="1">
      <c r="A552" s="177"/>
      <c r="B552" s="177"/>
      <c r="C552" s="335"/>
      <c r="D552" s="177"/>
      <c r="E552" s="335"/>
      <c r="F552" s="335"/>
      <c r="G552" s="185"/>
      <c r="H552" s="177"/>
    </row>
    <row r="553" spans="1:8" s="482" customFormat="1">
      <c r="A553" s="177"/>
      <c r="B553" s="177"/>
      <c r="C553" s="335"/>
      <c r="D553" s="177"/>
      <c r="E553" s="335"/>
      <c r="F553" s="335"/>
      <c r="G553" s="185"/>
      <c r="H553" s="177"/>
    </row>
    <row r="554" spans="1:8" s="482" customFormat="1">
      <c r="A554" s="177"/>
      <c r="B554" s="177"/>
      <c r="C554" s="335"/>
      <c r="D554" s="177"/>
      <c r="E554" s="335"/>
      <c r="F554" s="335"/>
      <c r="G554" s="185"/>
      <c r="H554" s="177"/>
    </row>
    <row r="555" spans="1:8" s="482" customFormat="1">
      <c r="A555" s="177"/>
      <c r="B555" s="177"/>
      <c r="C555" s="335"/>
      <c r="D555" s="177"/>
      <c r="E555" s="335"/>
      <c r="F555" s="335"/>
      <c r="G555" s="185"/>
      <c r="H555" s="177"/>
    </row>
    <row r="556" spans="1:8" s="482" customFormat="1">
      <c r="A556" s="177"/>
      <c r="B556" s="177"/>
      <c r="C556" s="335"/>
      <c r="D556" s="177"/>
      <c r="E556" s="335"/>
      <c r="F556" s="335"/>
      <c r="G556" s="185"/>
      <c r="H556" s="177"/>
    </row>
    <row r="557" spans="1:8" s="482" customFormat="1">
      <c r="A557" s="177"/>
      <c r="B557" s="177"/>
      <c r="C557" s="335"/>
      <c r="D557" s="177"/>
      <c r="E557" s="335"/>
      <c r="F557" s="335"/>
      <c r="G557" s="185"/>
      <c r="H557" s="177"/>
    </row>
    <row r="558" spans="1:8" s="482" customFormat="1">
      <c r="A558" s="177"/>
      <c r="B558" s="177"/>
      <c r="C558" s="335"/>
      <c r="D558" s="177"/>
      <c r="E558" s="335"/>
      <c r="F558" s="335"/>
      <c r="G558" s="185"/>
      <c r="H558" s="177"/>
    </row>
    <row r="559" spans="1:8" s="482" customFormat="1">
      <c r="A559" s="177"/>
      <c r="B559" s="177"/>
      <c r="C559" s="335"/>
      <c r="D559" s="177"/>
      <c r="E559" s="335"/>
      <c r="F559" s="335"/>
      <c r="G559" s="185"/>
      <c r="H559" s="177"/>
    </row>
    <row r="560" spans="1:8" s="482" customFormat="1">
      <c r="A560" s="177"/>
      <c r="B560" s="177"/>
      <c r="C560" s="335"/>
      <c r="D560" s="177"/>
      <c r="E560" s="335"/>
      <c r="F560" s="335"/>
      <c r="G560" s="185"/>
      <c r="H560" s="177"/>
    </row>
    <row r="561" spans="1:8" s="482" customFormat="1">
      <c r="A561" s="177"/>
      <c r="B561" s="177"/>
      <c r="C561" s="335"/>
      <c r="D561" s="177"/>
      <c r="E561" s="335"/>
      <c r="F561" s="335"/>
      <c r="G561" s="185"/>
      <c r="H561" s="177"/>
    </row>
    <row r="562" spans="1:8" s="482" customFormat="1">
      <c r="A562" s="177"/>
      <c r="B562" s="177"/>
      <c r="C562" s="335"/>
      <c r="D562" s="177"/>
      <c r="E562" s="335"/>
      <c r="F562" s="335"/>
      <c r="G562" s="185"/>
      <c r="H562" s="177"/>
    </row>
    <row r="563" spans="1:8" s="482" customFormat="1">
      <c r="A563" s="177"/>
      <c r="B563" s="177"/>
      <c r="C563" s="335"/>
      <c r="D563" s="177"/>
      <c r="E563" s="335"/>
      <c r="F563" s="335"/>
      <c r="G563" s="185"/>
      <c r="H563" s="177"/>
    </row>
    <row r="564" spans="1:8" s="482" customFormat="1">
      <c r="A564" s="177"/>
      <c r="B564" s="177"/>
      <c r="C564" s="335"/>
      <c r="D564" s="177"/>
      <c r="E564" s="335"/>
      <c r="F564" s="335"/>
      <c r="G564" s="185"/>
      <c r="H564" s="177"/>
    </row>
    <row r="565" spans="1:8" s="482" customFormat="1">
      <c r="A565" s="177"/>
      <c r="B565" s="177"/>
      <c r="C565" s="335"/>
      <c r="D565" s="177"/>
      <c r="E565" s="335"/>
      <c r="F565" s="335"/>
      <c r="G565" s="185"/>
      <c r="H565" s="177"/>
    </row>
    <row r="566" spans="1:8" s="482" customFormat="1">
      <c r="A566" s="177"/>
      <c r="B566" s="177"/>
      <c r="C566" s="335"/>
      <c r="D566" s="177"/>
      <c r="E566" s="335"/>
      <c r="F566" s="335"/>
      <c r="G566" s="185"/>
      <c r="H566" s="177"/>
    </row>
    <row r="567" spans="1:8" s="482" customFormat="1">
      <c r="A567" s="177"/>
      <c r="B567" s="177"/>
      <c r="C567" s="335"/>
      <c r="D567" s="177"/>
      <c r="E567" s="335"/>
      <c r="F567" s="335"/>
      <c r="G567" s="185"/>
      <c r="H567" s="177"/>
    </row>
    <row r="568" spans="1:8" s="482" customFormat="1">
      <c r="A568" s="177"/>
      <c r="B568" s="177"/>
      <c r="C568" s="335"/>
      <c r="D568" s="177"/>
      <c r="E568" s="335"/>
      <c r="F568" s="335"/>
      <c r="G568" s="185"/>
      <c r="H568" s="177"/>
    </row>
    <row r="569" spans="1:8" s="482" customFormat="1">
      <c r="A569" s="177"/>
      <c r="B569" s="177"/>
      <c r="C569" s="335"/>
      <c r="D569" s="177"/>
      <c r="E569" s="335"/>
      <c r="F569" s="335"/>
      <c r="G569" s="185"/>
      <c r="H569" s="177"/>
    </row>
    <row r="570" spans="1:8" s="482" customFormat="1">
      <c r="A570" s="177"/>
      <c r="B570" s="177"/>
      <c r="C570" s="335"/>
      <c r="D570" s="177"/>
      <c r="E570" s="335"/>
      <c r="F570" s="335"/>
      <c r="G570" s="185"/>
      <c r="H570" s="177"/>
    </row>
    <row r="571" spans="1:8" s="482" customFormat="1">
      <c r="A571" s="177"/>
      <c r="B571" s="177"/>
      <c r="C571" s="335"/>
      <c r="D571" s="177"/>
      <c r="E571" s="335"/>
      <c r="F571" s="335"/>
      <c r="G571" s="185"/>
      <c r="H571" s="177"/>
    </row>
    <row r="572" spans="1:8" s="482" customFormat="1">
      <c r="A572" s="177"/>
      <c r="B572" s="177"/>
      <c r="C572" s="335"/>
      <c r="D572" s="177"/>
      <c r="E572" s="335"/>
      <c r="F572" s="335"/>
      <c r="G572" s="185"/>
      <c r="H572" s="177"/>
    </row>
    <row r="573" spans="1:8" s="482" customFormat="1">
      <c r="A573" s="177"/>
      <c r="B573" s="177"/>
      <c r="C573" s="335"/>
      <c r="D573" s="177"/>
      <c r="E573" s="335"/>
      <c r="F573" s="335"/>
      <c r="G573" s="185"/>
      <c r="H573" s="177"/>
    </row>
    <row r="574" spans="1:8" s="482" customFormat="1">
      <c r="A574" s="177"/>
      <c r="B574" s="177"/>
      <c r="C574" s="335"/>
      <c r="D574" s="177"/>
      <c r="E574" s="335"/>
      <c r="F574" s="335"/>
      <c r="G574" s="185"/>
      <c r="H574" s="177"/>
    </row>
    <row r="575" spans="1:8" s="482" customFormat="1">
      <c r="A575" s="177"/>
      <c r="B575" s="177"/>
      <c r="C575" s="335"/>
      <c r="D575" s="177"/>
      <c r="E575" s="335"/>
      <c r="F575" s="335"/>
      <c r="G575" s="185"/>
      <c r="H575" s="177"/>
    </row>
    <row r="576" spans="1:8" s="482" customFormat="1">
      <c r="A576" s="177"/>
      <c r="B576" s="177"/>
      <c r="C576" s="335"/>
      <c r="D576" s="177"/>
      <c r="E576" s="335"/>
      <c r="F576" s="335"/>
      <c r="G576" s="185"/>
      <c r="H576" s="177"/>
    </row>
    <row r="577" spans="1:8" s="482" customFormat="1">
      <c r="A577" s="177"/>
      <c r="B577" s="177"/>
      <c r="C577" s="335"/>
      <c r="D577" s="177"/>
      <c r="E577" s="335"/>
      <c r="F577" s="335"/>
      <c r="G577" s="185"/>
      <c r="H577" s="177"/>
    </row>
    <row r="578" spans="1:8" s="482" customFormat="1">
      <c r="A578" s="177"/>
      <c r="B578" s="177"/>
      <c r="C578" s="335"/>
      <c r="D578" s="177"/>
      <c r="E578" s="335"/>
      <c r="F578" s="335"/>
      <c r="G578" s="185"/>
      <c r="H578" s="177"/>
    </row>
    <row r="579" spans="1:8" s="482" customFormat="1">
      <c r="A579" s="177"/>
      <c r="B579" s="177"/>
      <c r="C579" s="335"/>
      <c r="D579" s="177"/>
      <c r="E579" s="335"/>
      <c r="F579" s="335"/>
      <c r="G579" s="185"/>
      <c r="H579" s="177"/>
    </row>
    <row r="580" spans="1:8" s="482" customFormat="1">
      <c r="A580" s="177"/>
      <c r="B580" s="177"/>
      <c r="C580" s="335"/>
      <c r="D580" s="177"/>
      <c r="E580" s="335"/>
      <c r="F580" s="335"/>
      <c r="G580" s="185"/>
      <c r="H580" s="177"/>
    </row>
    <row r="581" spans="1:8" s="482" customFormat="1">
      <c r="A581" s="177"/>
      <c r="B581" s="177"/>
      <c r="C581" s="335"/>
      <c r="D581" s="177"/>
      <c r="E581" s="335"/>
      <c r="F581" s="335"/>
      <c r="G581" s="185"/>
      <c r="H581" s="177"/>
    </row>
    <row r="582" spans="1:8" s="482" customFormat="1">
      <c r="A582" s="177"/>
      <c r="B582" s="177"/>
      <c r="C582" s="335"/>
      <c r="D582" s="177"/>
      <c r="E582" s="335"/>
      <c r="F582" s="335"/>
      <c r="G582" s="185"/>
      <c r="H582" s="177"/>
    </row>
    <row r="583" spans="1:8" s="482" customFormat="1">
      <c r="A583" s="177"/>
      <c r="B583" s="177"/>
      <c r="C583" s="335"/>
      <c r="D583" s="177"/>
      <c r="E583" s="335"/>
      <c r="F583" s="335"/>
      <c r="G583" s="185"/>
      <c r="H583" s="177"/>
    </row>
    <row r="584" spans="1:8" s="482" customFormat="1">
      <c r="A584" s="177"/>
      <c r="B584" s="177"/>
      <c r="C584" s="335"/>
      <c r="D584" s="177"/>
      <c r="E584" s="335"/>
      <c r="F584" s="335"/>
      <c r="G584" s="185"/>
      <c r="H584" s="177"/>
    </row>
    <row r="585" spans="1:8" s="482" customFormat="1">
      <c r="A585" s="177"/>
      <c r="B585" s="177"/>
      <c r="C585" s="335"/>
      <c r="D585" s="177"/>
      <c r="E585" s="335"/>
      <c r="F585" s="335"/>
      <c r="G585" s="185"/>
      <c r="H585" s="177"/>
    </row>
    <row r="586" spans="1:8" s="482" customFormat="1">
      <c r="A586" s="177"/>
      <c r="B586" s="177"/>
      <c r="C586" s="335"/>
      <c r="D586" s="177"/>
      <c r="E586" s="335"/>
      <c r="F586" s="335"/>
      <c r="G586" s="185"/>
      <c r="H586" s="177"/>
    </row>
    <row r="587" spans="1:8" s="482" customFormat="1">
      <c r="A587" s="177"/>
      <c r="B587" s="177"/>
      <c r="C587" s="335"/>
      <c r="D587" s="177"/>
      <c r="E587" s="335"/>
      <c r="F587" s="335"/>
      <c r="G587" s="185"/>
      <c r="H587" s="177"/>
    </row>
    <row r="588" spans="1:8" s="482" customFormat="1">
      <c r="A588" s="177"/>
      <c r="B588" s="177"/>
      <c r="C588" s="335"/>
      <c r="D588" s="177"/>
      <c r="E588" s="335"/>
      <c r="F588" s="335"/>
      <c r="G588" s="185"/>
      <c r="H588" s="177"/>
    </row>
    <row r="589" spans="1:8" s="482" customFormat="1">
      <c r="A589" s="177"/>
      <c r="B589" s="177"/>
      <c r="C589" s="335"/>
      <c r="D589" s="177"/>
      <c r="E589" s="335"/>
      <c r="F589" s="335"/>
      <c r="G589" s="185"/>
      <c r="H589" s="177"/>
    </row>
    <row r="590" spans="1:8" s="482" customFormat="1">
      <c r="A590" s="177"/>
      <c r="B590" s="177"/>
      <c r="C590" s="335"/>
      <c r="D590" s="177"/>
      <c r="E590" s="335"/>
      <c r="F590" s="335"/>
      <c r="G590" s="185"/>
      <c r="H590" s="177"/>
    </row>
    <row r="591" spans="1:8" s="482" customFormat="1">
      <c r="A591" s="177"/>
      <c r="B591" s="177"/>
      <c r="C591" s="335"/>
      <c r="D591" s="177"/>
      <c r="E591" s="335"/>
      <c r="F591" s="335"/>
      <c r="G591" s="185"/>
      <c r="H591" s="177"/>
    </row>
    <row r="592" spans="1:8" s="482" customFormat="1">
      <c r="A592" s="177"/>
      <c r="B592" s="177"/>
      <c r="C592" s="335"/>
      <c r="D592" s="177"/>
      <c r="E592" s="335"/>
      <c r="F592" s="335"/>
      <c r="G592" s="185"/>
      <c r="H592" s="177"/>
    </row>
    <row r="593" spans="1:8" s="482" customFormat="1">
      <c r="A593" s="177"/>
      <c r="B593" s="177"/>
      <c r="C593" s="335"/>
      <c r="D593" s="177"/>
      <c r="E593" s="335"/>
      <c r="F593" s="335"/>
      <c r="G593" s="185"/>
      <c r="H593" s="177"/>
    </row>
    <row r="594" spans="1:8" s="482" customFormat="1">
      <c r="A594" s="177"/>
      <c r="B594" s="177"/>
      <c r="C594" s="335"/>
      <c r="D594" s="177"/>
      <c r="E594" s="335"/>
      <c r="F594" s="335"/>
      <c r="G594" s="185"/>
      <c r="H594" s="177"/>
    </row>
    <row r="595" spans="1:8" s="482" customFormat="1">
      <c r="A595" s="177"/>
      <c r="B595" s="177"/>
      <c r="C595" s="335"/>
      <c r="D595" s="177"/>
      <c r="E595" s="335"/>
      <c r="F595" s="335"/>
      <c r="G595" s="185"/>
      <c r="H595" s="177"/>
    </row>
    <row r="596" spans="1:8" s="482" customFormat="1">
      <c r="A596" s="177"/>
      <c r="B596" s="177"/>
      <c r="C596" s="335"/>
      <c r="D596" s="177"/>
      <c r="E596" s="335"/>
      <c r="F596" s="335"/>
      <c r="G596" s="185"/>
      <c r="H596" s="177"/>
    </row>
    <row r="597" spans="1:8" s="482" customFormat="1">
      <c r="A597" s="177"/>
      <c r="B597" s="177"/>
      <c r="C597" s="335"/>
      <c r="D597" s="177"/>
      <c r="E597" s="335"/>
      <c r="F597" s="335"/>
      <c r="G597" s="185"/>
      <c r="H597" s="177"/>
    </row>
    <row r="598" spans="1:8" s="482" customFormat="1">
      <c r="A598" s="177"/>
      <c r="B598" s="177"/>
      <c r="C598" s="335"/>
      <c r="D598" s="177"/>
      <c r="E598" s="335"/>
      <c r="F598" s="335"/>
      <c r="G598" s="185"/>
      <c r="H598" s="177"/>
    </row>
    <row r="599" spans="1:8" s="482" customFormat="1">
      <c r="A599" s="177"/>
      <c r="B599" s="177"/>
      <c r="C599" s="335"/>
      <c r="D599" s="177"/>
      <c r="E599" s="335"/>
      <c r="F599" s="335"/>
      <c r="G599" s="185"/>
      <c r="H599" s="177"/>
    </row>
    <row r="600" spans="1:8" s="482" customFormat="1">
      <c r="A600" s="177"/>
      <c r="B600" s="177"/>
      <c r="C600" s="335"/>
      <c r="D600" s="177"/>
      <c r="E600" s="335"/>
      <c r="F600" s="335"/>
      <c r="G600" s="185"/>
      <c r="H600" s="177"/>
    </row>
    <row r="601" spans="1:8" s="482" customFormat="1">
      <c r="A601" s="177"/>
      <c r="B601" s="177"/>
      <c r="C601" s="335"/>
      <c r="D601" s="177"/>
      <c r="E601" s="335"/>
      <c r="F601" s="335"/>
      <c r="G601" s="185"/>
      <c r="H601" s="177"/>
    </row>
    <row r="602" spans="1:8" s="482" customFormat="1">
      <c r="A602" s="177"/>
      <c r="B602" s="177"/>
      <c r="C602" s="335"/>
      <c r="D602" s="177"/>
      <c r="E602" s="335"/>
      <c r="F602" s="335"/>
      <c r="G602" s="185"/>
      <c r="H602" s="177"/>
    </row>
    <row r="603" spans="1:8" s="482" customFormat="1">
      <c r="A603" s="177"/>
      <c r="B603" s="177"/>
      <c r="C603" s="335"/>
      <c r="D603" s="177"/>
      <c r="E603" s="335"/>
      <c r="F603" s="335"/>
      <c r="G603" s="185"/>
      <c r="H603" s="177"/>
    </row>
    <row r="604" spans="1:8" s="482" customFormat="1">
      <c r="A604" s="177"/>
      <c r="B604" s="177"/>
      <c r="C604" s="335"/>
      <c r="D604" s="177"/>
      <c r="E604" s="335"/>
      <c r="F604" s="335"/>
      <c r="G604" s="185"/>
      <c r="H604" s="177"/>
    </row>
    <row r="605" spans="1:8" s="482" customFormat="1">
      <c r="A605" s="177"/>
      <c r="B605" s="177"/>
      <c r="C605" s="335"/>
      <c r="D605" s="177"/>
      <c r="E605" s="335"/>
      <c r="F605" s="335"/>
      <c r="G605" s="185"/>
      <c r="H605" s="177"/>
    </row>
    <row r="606" spans="1:8" s="482" customFormat="1">
      <c r="A606" s="177"/>
      <c r="B606" s="177"/>
      <c r="C606" s="335"/>
      <c r="D606" s="177"/>
      <c r="E606" s="335"/>
      <c r="F606" s="335"/>
      <c r="G606" s="185"/>
      <c r="H606" s="177"/>
    </row>
    <row r="607" spans="1:8" s="482" customFormat="1">
      <c r="A607" s="177"/>
      <c r="B607" s="177"/>
      <c r="C607" s="335"/>
      <c r="D607" s="177"/>
      <c r="E607" s="335"/>
      <c r="F607" s="335"/>
      <c r="G607" s="185"/>
      <c r="H607" s="177"/>
    </row>
    <row r="608" spans="1:8" s="482" customFormat="1">
      <c r="A608" s="177"/>
      <c r="B608" s="177"/>
      <c r="C608" s="335"/>
      <c r="D608" s="177"/>
      <c r="E608" s="335"/>
      <c r="F608" s="335"/>
      <c r="G608" s="185"/>
      <c r="H608" s="177"/>
    </row>
    <row r="609" spans="1:8" s="482" customFormat="1">
      <c r="A609" s="177"/>
      <c r="B609" s="177"/>
      <c r="C609" s="335"/>
      <c r="D609" s="177"/>
      <c r="E609" s="335"/>
      <c r="F609" s="335"/>
      <c r="G609" s="185"/>
      <c r="H609" s="177"/>
    </row>
    <row r="610" spans="1:8" s="482" customFormat="1">
      <c r="A610" s="177"/>
      <c r="B610" s="177"/>
      <c r="C610" s="335"/>
      <c r="D610" s="177"/>
      <c r="E610" s="335"/>
      <c r="F610" s="335"/>
      <c r="G610" s="185"/>
      <c r="H610" s="177"/>
    </row>
    <row r="611" spans="1:8" s="482" customFormat="1">
      <c r="A611" s="177"/>
      <c r="B611" s="177"/>
      <c r="C611" s="335"/>
      <c r="D611" s="177"/>
      <c r="E611" s="335"/>
      <c r="F611" s="335"/>
      <c r="G611" s="185"/>
      <c r="H611" s="177"/>
    </row>
    <row r="612" spans="1:8" s="482" customFormat="1">
      <c r="A612" s="177"/>
      <c r="B612" s="177"/>
      <c r="C612" s="335"/>
      <c r="D612" s="177"/>
      <c r="E612" s="335"/>
      <c r="F612" s="335"/>
      <c r="G612" s="185"/>
      <c r="H612" s="177"/>
    </row>
    <row r="613" spans="1:8" s="482" customFormat="1">
      <c r="A613" s="177"/>
      <c r="B613" s="177"/>
      <c r="C613" s="335"/>
      <c r="D613" s="177"/>
      <c r="E613" s="335"/>
      <c r="F613" s="335"/>
      <c r="G613" s="185"/>
      <c r="H613" s="177"/>
    </row>
    <row r="614" spans="1:8" s="482" customFormat="1">
      <c r="A614" s="177"/>
      <c r="B614" s="177"/>
      <c r="C614" s="335"/>
      <c r="D614" s="177"/>
      <c r="E614" s="335"/>
      <c r="F614" s="335"/>
      <c r="G614" s="185"/>
      <c r="H614" s="177"/>
    </row>
    <row r="615" spans="1:8" s="482" customFormat="1">
      <c r="A615" s="177"/>
      <c r="B615" s="177"/>
      <c r="C615" s="335"/>
      <c r="D615" s="177"/>
      <c r="E615" s="335"/>
      <c r="F615" s="335"/>
      <c r="G615" s="185"/>
      <c r="H615" s="177"/>
    </row>
    <row r="616" spans="1:8" s="482" customFormat="1">
      <c r="A616" s="177"/>
      <c r="B616" s="177"/>
      <c r="C616" s="335"/>
      <c r="D616" s="177"/>
      <c r="E616" s="335"/>
      <c r="F616" s="335"/>
      <c r="G616" s="185"/>
      <c r="H616" s="177"/>
    </row>
    <row r="617" spans="1:8" s="482" customFormat="1">
      <c r="A617" s="177"/>
      <c r="B617" s="177"/>
      <c r="C617" s="335"/>
      <c r="D617" s="177"/>
      <c r="E617" s="335"/>
      <c r="F617" s="335"/>
      <c r="G617" s="185"/>
      <c r="H617" s="177"/>
    </row>
    <row r="618" spans="1:8" s="482" customFormat="1">
      <c r="A618" s="177"/>
      <c r="B618" s="177"/>
      <c r="C618" s="335"/>
      <c r="D618" s="177"/>
      <c r="E618" s="335"/>
      <c r="F618" s="335"/>
      <c r="G618" s="185"/>
      <c r="H618" s="177"/>
    </row>
    <row r="619" spans="1:8" s="482" customFormat="1">
      <c r="A619" s="177"/>
      <c r="B619" s="177"/>
      <c r="C619" s="335"/>
      <c r="D619" s="177"/>
      <c r="E619" s="335"/>
      <c r="F619" s="335"/>
      <c r="G619" s="185"/>
      <c r="H619" s="177"/>
    </row>
    <row r="620" spans="1:8" s="482" customFormat="1">
      <c r="A620" s="177"/>
      <c r="B620" s="177"/>
      <c r="C620" s="335"/>
      <c r="D620" s="177"/>
      <c r="E620" s="335"/>
      <c r="F620" s="335"/>
      <c r="G620" s="185"/>
      <c r="H620" s="177"/>
    </row>
    <row r="621" spans="1:8" s="482" customFormat="1">
      <c r="A621" s="177"/>
      <c r="B621" s="177"/>
      <c r="C621" s="335"/>
      <c r="D621" s="177"/>
      <c r="E621" s="335"/>
      <c r="F621" s="335"/>
      <c r="G621" s="185"/>
      <c r="H621" s="177"/>
    </row>
    <row r="622" spans="1:8" s="482" customFormat="1">
      <c r="A622" s="177"/>
      <c r="B622" s="177"/>
      <c r="C622" s="335"/>
      <c r="D622" s="177"/>
      <c r="E622" s="335"/>
      <c r="F622" s="335"/>
      <c r="G622" s="185"/>
      <c r="H622" s="177"/>
    </row>
    <row r="623" spans="1:8" s="482" customFormat="1">
      <c r="A623" s="177"/>
      <c r="B623" s="177"/>
      <c r="C623" s="335"/>
      <c r="D623" s="177"/>
      <c r="E623" s="335"/>
      <c r="F623" s="335"/>
      <c r="G623" s="185"/>
      <c r="H623" s="177"/>
    </row>
    <row r="624" spans="1:8" s="482" customFormat="1">
      <c r="A624" s="177"/>
      <c r="B624" s="177"/>
      <c r="C624" s="335"/>
      <c r="D624" s="177"/>
      <c r="E624" s="335"/>
      <c r="F624" s="335"/>
      <c r="G624" s="185"/>
      <c r="H624" s="177"/>
    </row>
    <row r="625" spans="1:8" s="482" customFormat="1">
      <c r="A625" s="177"/>
      <c r="B625" s="177"/>
      <c r="C625" s="335"/>
      <c r="D625" s="177"/>
      <c r="E625" s="335"/>
      <c r="F625" s="335"/>
      <c r="G625" s="185"/>
      <c r="H625" s="177"/>
    </row>
    <row r="626" spans="1:8" s="482" customFormat="1">
      <c r="A626" s="177"/>
      <c r="B626" s="177"/>
      <c r="C626" s="335"/>
      <c r="D626" s="177"/>
      <c r="E626" s="335"/>
      <c r="F626" s="335"/>
      <c r="G626" s="185"/>
      <c r="H626" s="177"/>
    </row>
    <row r="627" spans="1:8" s="482" customFormat="1">
      <c r="A627" s="177"/>
      <c r="B627" s="177"/>
      <c r="C627" s="335"/>
      <c r="D627" s="177"/>
      <c r="E627" s="335"/>
      <c r="F627" s="335"/>
      <c r="G627" s="185"/>
      <c r="H627" s="177"/>
    </row>
    <row r="628" spans="1:8">
      <c r="A628" s="177"/>
      <c r="B628" s="177"/>
      <c r="C628" s="335"/>
      <c r="D628" s="177"/>
      <c r="E628" s="335"/>
      <c r="F628" s="335"/>
    </row>
    <row r="629" spans="1:8">
      <c r="A629" s="177"/>
      <c r="B629" s="177"/>
      <c r="C629" s="335"/>
      <c r="D629" s="177"/>
      <c r="E629" s="335"/>
      <c r="F629" s="335"/>
    </row>
  </sheetData>
  <mergeCells count="23">
    <mergeCell ref="A18:F18"/>
    <mergeCell ref="A298:F298"/>
    <mergeCell ref="A307:F307"/>
    <mergeCell ref="A396:F396"/>
    <mergeCell ref="A14:G14"/>
    <mergeCell ref="A15:B15"/>
    <mergeCell ref="C15:C16"/>
    <mergeCell ref="D15:D16"/>
    <mergeCell ref="E15:E16"/>
    <mergeCell ref="F15:F16"/>
    <mergeCell ref="G15:G16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632" t="s">
        <v>727</v>
      </c>
      <c r="B1" s="632"/>
      <c r="C1" s="632"/>
      <c r="D1" s="632"/>
      <c r="E1" s="632"/>
      <c r="F1" s="632"/>
      <c r="G1" s="632"/>
      <c r="H1" s="53"/>
    </row>
    <row r="2" spans="1:10" ht="28.5" customHeight="1">
      <c r="A2" s="636"/>
      <c r="B2" s="636"/>
      <c r="C2" s="636"/>
      <c r="D2" s="636"/>
      <c r="E2" s="636"/>
      <c r="F2" s="636"/>
      <c r="G2" s="636"/>
      <c r="H2" s="53"/>
    </row>
    <row r="3" spans="1:10" ht="18.75" customHeight="1">
      <c r="A3" s="621" t="s">
        <v>4</v>
      </c>
      <c r="B3" s="622"/>
      <c r="C3" s="621" t="s">
        <v>5</v>
      </c>
      <c r="D3" s="621" t="s">
        <v>6</v>
      </c>
      <c r="E3" s="621" t="s">
        <v>7</v>
      </c>
      <c r="F3" s="621" t="s">
        <v>8</v>
      </c>
      <c r="G3" s="625" t="s">
        <v>9</v>
      </c>
      <c r="H3" s="53"/>
    </row>
    <row r="4" spans="1:10" ht="74.25" customHeight="1">
      <c r="A4" s="84" t="s">
        <v>10</v>
      </c>
      <c r="B4" s="84" t="s">
        <v>11</v>
      </c>
      <c r="C4" s="623"/>
      <c r="D4" s="624"/>
      <c r="E4" s="624"/>
      <c r="F4" s="624"/>
      <c r="G4" s="626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627" t="s">
        <v>124</v>
      </c>
      <c r="B6" s="627"/>
      <c r="C6" s="627"/>
      <c r="D6" s="627"/>
      <c r="E6" s="627"/>
      <c r="F6" s="627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621" t="s">
        <v>128</v>
      </c>
      <c r="B44" s="621"/>
      <c r="C44" s="621"/>
      <c r="D44" s="621"/>
      <c r="E44" s="621"/>
      <c r="F44" s="621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634" t="s">
        <v>728</v>
      </c>
      <c r="B46" s="635"/>
      <c r="C46" s="635"/>
      <c r="D46" s="635"/>
      <c r="E46" s="635"/>
      <c r="F46" s="635"/>
      <c r="G46" s="635"/>
    </row>
    <row r="47" spans="1:10" ht="15" customHeight="1">
      <c r="A47" s="635"/>
      <c r="B47" s="635"/>
      <c r="C47" s="635"/>
      <c r="D47" s="635"/>
      <c r="E47" s="635"/>
      <c r="F47" s="635"/>
      <c r="G47" s="635"/>
    </row>
    <row r="48" spans="1:10" ht="25.5" customHeight="1">
      <c r="A48" s="635"/>
      <c r="B48" s="635"/>
      <c r="C48" s="635"/>
      <c r="D48" s="635"/>
      <c r="E48" s="635"/>
      <c r="F48" s="635"/>
      <c r="G48" s="635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637" t="s">
        <v>783</v>
      </c>
      <c r="B1" s="638"/>
      <c r="C1" s="638"/>
      <c r="D1" s="638"/>
      <c r="E1" s="638"/>
      <c r="F1" s="638"/>
      <c r="G1" s="638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621" t="s">
        <v>128</v>
      </c>
      <c r="B44" s="621"/>
      <c r="C44" s="621"/>
      <c r="D44" s="621"/>
      <c r="E44" s="621"/>
      <c r="F44" s="621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78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639" t="s">
        <v>838</v>
      </c>
      <c r="B1" s="640"/>
      <c r="C1" s="640"/>
      <c r="D1" s="640"/>
      <c r="E1" s="640"/>
      <c r="F1" s="640"/>
      <c r="G1" s="640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641" t="s">
        <v>128</v>
      </c>
      <c r="B64" s="641"/>
      <c r="C64" s="641"/>
      <c r="D64" s="641"/>
      <c r="E64" s="641"/>
      <c r="F64" s="641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642" t="s">
        <v>770</v>
      </c>
      <c r="B1" s="643"/>
      <c r="C1" s="643"/>
      <c r="D1" s="643"/>
      <c r="E1" s="643"/>
      <c r="F1" s="643"/>
      <c r="G1" s="643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621" t="s">
        <v>128</v>
      </c>
      <c r="B46" s="621"/>
      <c r="C46" s="621"/>
      <c r="D46" s="621"/>
      <c r="E46" s="621"/>
      <c r="F46" s="621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727"/>
  <sheetViews>
    <sheetView topLeftCell="A142" zoomScaleNormal="100" workbookViewId="0">
      <selection activeCell="B130" sqref="B1:B1048576"/>
    </sheetView>
  </sheetViews>
  <sheetFormatPr defaultColWidth="8.85546875" defaultRowHeight="26.25" customHeight="1"/>
  <cols>
    <col min="1" max="1" width="13" style="1" customWidth="1"/>
    <col min="2" max="2" width="36.42578125" style="1" customWidth="1"/>
    <col min="3" max="3" width="8.140625" style="358" customWidth="1"/>
    <col min="4" max="4" width="7.85546875" style="1" customWidth="1"/>
    <col min="5" max="5" width="12.28515625" style="1" customWidth="1"/>
    <col min="6" max="6" width="10" style="358" customWidth="1"/>
    <col min="7" max="7" width="14.5703125" style="185" customWidth="1"/>
    <col min="8" max="8" width="16.85546875" style="335" customWidth="1"/>
    <col min="9" max="9" width="10.7109375" style="177" customWidth="1"/>
    <col min="10" max="135" width="8.85546875" style="177"/>
    <col min="136" max="16384" width="8.85546875" style="1"/>
  </cols>
  <sheetData>
    <row r="1" spans="1:135" ht="18.75" customHeight="1">
      <c r="A1" s="195"/>
      <c r="B1" s="196"/>
      <c r="C1" s="645" t="s">
        <v>881</v>
      </c>
      <c r="D1" s="645"/>
      <c r="E1" s="645"/>
      <c r="F1" s="645"/>
      <c r="G1" s="645"/>
      <c r="H1" s="197"/>
      <c r="I1" s="19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</row>
    <row r="2" spans="1:135" ht="15.75" customHeight="1">
      <c r="A2" s="646" t="s">
        <v>1288</v>
      </c>
      <c r="B2" s="646"/>
      <c r="C2" s="646"/>
      <c r="D2" s="646"/>
      <c r="E2" s="646"/>
      <c r="F2" s="646"/>
      <c r="G2" s="646"/>
      <c r="H2" s="197"/>
      <c r="I2" s="19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</row>
    <row r="3" spans="1:135" ht="15.75" customHeight="1">
      <c r="A3" s="646"/>
      <c r="B3" s="646"/>
      <c r="C3" s="646"/>
      <c r="D3" s="646"/>
      <c r="E3" s="646"/>
      <c r="F3" s="646"/>
      <c r="G3" s="646"/>
      <c r="H3" s="197"/>
      <c r="I3" s="19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ht="19.5" customHeight="1">
      <c r="A4" s="647" t="s">
        <v>872</v>
      </c>
      <c r="B4" s="647"/>
      <c r="C4" s="647"/>
      <c r="D4" s="647"/>
      <c r="E4" s="647"/>
      <c r="F4" s="647"/>
      <c r="G4" s="647"/>
      <c r="H4" s="197"/>
      <c r="I4" s="19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ht="17.25" customHeight="1">
      <c r="A5" s="199"/>
      <c r="B5" s="200" t="s">
        <v>2</v>
      </c>
      <c r="C5" s="648" t="s">
        <v>1268</v>
      </c>
      <c r="D5" s="649"/>
      <c r="E5" s="649"/>
      <c r="F5" s="649"/>
      <c r="G5" s="649"/>
      <c r="H5" s="197"/>
      <c r="I5" s="1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</row>
    <row r="6" spans="1:135" ht="25.5" customHeight="1">
      <c r="A6" s="650" t="s">
        <v>1269</v>
      </c>
      <c r="B6" s="650"/>
      <c r="C6" s="650"/>
      <c r="D6" s="650"/>
      <c r="E6" s="650"/>
      <c r="F6" s="650"/>
      <c r="G6" s="650"/>
      <c r="H6" s="197"/>
      <c r="I6" s="19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</row>
    <row r="7" spans="1:135" ht="18.75" customHeight="1">
      <c r="A7" s="651" t="s">
        <v>1274</v>
      </c>
      <c r="B7" s="651"/>
      <c r="C7" s="651"/>
      <c r="D7" s="651"/>
      <c r="E7" s="651"/>
      <c r="F7" s="651"/>
      <c r="G7" s="651"/>
      <c r="H7" s="197"/>
      <c r="I7" s="19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</row>
    <row r="8" spans="1:135" ht="15" customHeight="1">
      <c r="A8" s="651" t="s">
        <v>1236</v>
      </c>
      <c r="B8" s="651"/>
      <c r="C8" s="651"/>
      <c r="D8" s="651"/>
      <c r="E8" s="651"/>
      <c r="F8" s="651"/>
      <c r="G8" s="651"/>
      <c r="H8" s="197"/>
      <c r="I8" s="19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</row>
    <row r="9" spans="1:135" ht="15.75" customHeight="1">
      <c r="A9" s="651" t="s">
        <v>1237</v>
      </c>
      <c r="B9" s="651"/>
      <c r="C9" s="651"/>
      <c r="D9" s="651"/>
      <c r="E9" s="651"/>
      <c r="F9" s="651"/>
      <c r="G9" s="651"/>
      <c r="H9" s="197"/>
      <c r="I9" s="19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</row>
    <row r="10" spans="1:135" ht="19.5" customHeight="1">
      <c r="A10" s="644" t="s">
        <v>1238</v>
      </c>
      <c r="B10" s="644"/>
      <c r="C10" s="644"/>
      <c r="D10" s="644"/>
      <c r="E10" s="644"/>
      <c r="F10" s="644"/>
      <c r="G10" s="644"/>
      <c r="H10" s="197"/>
      <c r="I10" s="19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</row>
    <row r="11" spans="1:135" ht="12" customHeight="1">
      <c r="A11" s="644" t="s">
        <v>1239</v>
      </c>
      <c r="B11" s="644"/>
      <c r="C11" s="644"/>
      <c r="D11" s="644"/>
      <c r="E11" s="644"/>
      <c r="F11" s="644"/>
      <c r="G11" s="644"/>
      <c r="H11" s="197"/>
      <c r="I11" s="19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</row>
    <row r="12" spans="1:135" ht="13.5" customHeight="1">
      <c r="A12" s="644" t="s">
        <v>1240</v>
      </c>
      <c r="B12" s="644"/>
      <c r="C12" s="644"/>
      <c r="D12" s="644"/>
      <c r="E12" s="644"/>
      <c r="F12" s="644"/>
      <c r="G12" s="644"/>
      <c r="H12" s="197"/>
      <c r="I12" s="19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</row>
    <row r="13" spans="1:135" ht="10.5" customHeight="1">
      <c r="A13" s="644" t="s">
        <v>1241</v>
      </c>
      <c r="B13" s="644"/>
      <c r="C13" s="644"/>
      <c r="D13" s="644"/>
      <c r="E13" s="644"/>
      <c r="F13" s="644"/>
      <c r="G13" s="644"/>
      <c r="H13" s="197"/>
      <c r="I13" s="19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</row>
    <row r="14" spans="1:135" s="177" customFormat="1" ht="16.5" customHeight="1">
      <c r="A14" s="644" t="s">
        <v>3</v>
      </c>
      <c r="B14" s="644"/>
      <c r="C14" s="644"/>
      <c r="D14" s="644"/>
      <c r="E14" s="644"/>
      <c r="F14" s="644"/>
      <c r="G14" s="644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60" t="s">
        <v>4</v>
      </c>
      <c r="B15" s="662"/>
      <c r="C15" s="660" t="s">
        <v>5</v>
      </c>
      <c r="D15" s="660" t="s">
        <v>6</v>
      </c>
      <c r="E15" s="660" t="s">
        <v>7</v>
      </c>
      <c r="F15" s="660" t="s">
        <v>8</v>
      </c>
      <c r="G15" s="664" t="s">
        <v>9</v>
      </c>
      <c r="H15" s="660" t="s">
        <v>1211</v>
      </c>
      <c r="I15" s="19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</row>
    <row r="16" spans="1:135" ht="55.5" customHeight="1">
      <c r="A16" s="201" t="s">
        <v>10</v>
      </c>
      <c r="B16" s="201" t="s">
        <v>11</v>
      </c>
      <c r="C16" s="663"/>
      <c r="D16" s="661"/>
      <c r="E16" s="661"/>
      <c r="F16" s="661"/>
      <c r="G16" s="664"/>
      <c r="H16" s="661"/>
      <c r="I16" s="19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</row>
    <row r="17" spans="1:135" ht="15" customHeight="1">
      <c r="A17" s="202">
        <v>1</v>
      </c>
      <c r="B17" s="203">
        <v>2</v>
      </c>
      <c r="C17" s="203">
        <v>3</v>
      </c>
      <c r="D17" s="203">
        <v>4</v>
      </c>
      <c r="E17" s="203">
        <v>5</v>
      </c>
      <c r="F17" s="203">
        <v>6</v>
      </c>
      <c r="G17" s="204">
        <v>7</v>
      </c>
      <c r="H17" s="205"/>
      <c r="I17" s="19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</row>
    <row r="18" spans="1:135" ht="16.5" customHeight="1">
      <c r="A18" s="665" t="s">
        <v>124</v>
      </c>
      <c r="B18" s="666"/>
      <c r="C18" s="666"/>
      <c r="D18" s="666"/>
      <c r="E18" s="666"/>
      <c r="F18" s="667"/>
      <c r="G18" s="359"/>
      <c r="H18" s="205"/>
      <c r="I18" s="19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</row>
    <row r="19" spans="1:135" s="186" customFormat="1" ht="20.100000000000001" customHeight="1">
      <c r="A19" s="206" t="s">
        <v>996</v>
      </c>
      <c r="B19" s="194" t="s">
        <v>997</v>
      </c>
      <c r="C19" s="207" t="s">
        <v>13</v>
      </c>
      <c r="D19" s="207" t="s">
        <v>51</v>
      </c>
      <c r="E19" s="208">
        <v>4000</v>
      </c>
      <c r="F19" s="209">
        <v>20</v>
      </c>
      <c r="G19" s="210">
        <f>E19*F19</f>
        <v>80000</v>
      </c>
      <c r="H19" s="194" t="s">
        <v>991</v>
      </c>
      <c r="I19" s="198"/>
    </row>
    <row r="20" spans="1:135" s="186" customFormat="1" ht="20.100000000000001" customHeight="1">
      <c r="A20" s="211" t="s">
        <v>862</v>
      </c>
      <c r="B20" s="212" t="s">
        <v>223</v>
      </c>
      <c r="C20" s="272" t="s">
        <v>148</v>
      </c>
      <c r="D20" s="213" t="s">
        <v>58</v>
      </c>
      <c r="E20" s="214">
        <v>240</v>
      </c>
      <c r="F20" s="215">
        <v>14000</v>
      </c>
      <c r="G20" s="216">
        <f>E20*F20</f>
        <v>3360000</v>
      </c>
      <c r="H20" s="194" t="s">
        <v>990</v>
      </c>
      <c r="I20" s="198"/>
    </row>
    <row r="21" spans="1:135" s="186" customFormat="1" ht="20.100000000000001" customHeight="1">
      <c r="A21" s="372" t="s">
        <v>1459</v>
      </c>
      <c r="B21" s="442" t="s">
        <v>1460</v>
      </c>
      <c r="C21" s="414" t="s">
        <v>148</v>
      </c>
      <c r="D21" s="414" t="s">
        <v>58</v>
      </c>
      <c r="E21" s="443">
        <v>500</v>
      </c>
      <c r="F21" s="444" t="s">
        <v>1461</v>
      </c>
      <c r="G21" s="445">
        <f>+F21*E21</f>
        <v>1300000</v>
      </c>
      <c r="H21" s="194"/>
      <c r="I21" s="198"/>
    </row>
    <row r="22" spans="1:135" s="186" customFormat="1" ht="20.100000000000001" customHeight="1">
      <c r="A22" s="372" t="s">
        <v>867</v>
      </c>
      <c r="B22" s="442" t="s">
        <v>1462</v>
      </c>
      <c r="C22" s="414" t="s">
        <v>148</v>
      </c>
      <c r="D22" s="414" t="s">
        <v>58</v>
      </c>
      <c r="E22" s="443">
        <v>480</v>
      </c>
      <c r="F22" s="444" t="s">
        <v>1463</v>
      </c>
      <c r="G22" s="445">
        <f>+F22*E22</f>
        <v>2544000</v>
      </c>
      <c r="H22" s="194"/>
      <c r="I22" s="198"/>
    </row>
    <row r="23" spans="1:135" s="186" customFormat="1" ht="20.100000000000001" customHeight="1">
      <c r="A23" s="217" t="s">
        <v>867</v>
      </c>
      <c r="B23" s="218" t="s">
        <v>863</v>
      </c>
      <c r="C23" s="247" t="s">
        <v>148</v>
      </c>
      <c r="D23" s="220" t="s">
        <v>58</v>
      </c>
      <c r="E23" s="221">
        <v>520</v>
      </c>
      <c r="F23" s="222">
        <v>2000</v>
      </c>
      <c r="G23" s="210">
        <f t="shared" ref="G23:G121" si="0">E23*F23</f>
        <v>1040000</v>
      </c>
      <c r="H23" s="194" t="s">
        <v>990</v>
      </c>
      <c r="I23" s="198"/>
    </row>
    <row r="24" spans="1:135" s="186" customFormat="1" ht="20.100000000000001" customHeight="1">
      <c r="A24" s="217" t="s">
        <v>913</v>
      </c>
      <c r="B24" s="218" t="s">
        <v>884</v>
      </c>
      <c r="C24" s="207" t="s">
        <v>13</v>
      </c>
      <c r="D24" s="220" t="s">
        <v>58</v>
      </c>
      <c r="E24" s="222">
        <v>3000</v>
      </c>
      <c r="F24" s="222">
        <v>5</v>
      </c>
      <c r="G24" s="210">
        <f t="shared" si="0"/>
        <v>15000</v>
      </c>
      <c r="H24" s="194" t="s">
        <v>993</v>
      </c>
      <c r="I24" s="198"/>
    </row>
    <row r="25" spans="1:135" s="186" customFormat="1" ht="20.100000000000001" customHeight="1">
      <c r="A25" s="379">
        <v>18141100</v>
      </c>
      <c r="B25" s="373" t="s">
        <v>1469</v>
      </c>
      <c r="C25" s="445" t="s">
        <v>148</v>
      </c>
      <c r="D25" s="445" t="s">
        <v>62</v>
      </c>
      <c r="E25" s="443">
        <v>200</v>
      </c>
      <c r="F25" s="375">
        <v>80</v>
      </c>
      <c r="G25" s="381">
        <f t="shared" ref="G25" si="1">+E25*F25</f>
        <v>16000</v>
      </c>
      <c r="H25" s="194"/>
      <c r="I25" s="198"/>
    </row>
    <row r="26" spans="1:135" s="186" customFormat="1" ht="20.100000000000001" customHeight="1">
      <c r="A26" s="194" t="s">
        <v>60</v>
      </c>
      <c r="B26" s="13" t="s">
        <v>137</v>
      </c>
      <c r="C26" s="207" t="s">
        <v>13</v>
      </c>
      <c r="D26" s="207" t="s">
        <v>62</v>
      </c>
      <c r="E26" s="222">
        <v>200</v>
      </c>
      <c r="F26" s="222">
        <v>250</v>
      </c>
      <c r="G26" s="210">
        <f>E26*F26</f>
        <v>50000</v>
      </c>
      <c r="H26" s="194" t="s">
        <v>1215</v>
      </c>
      <c r="I26" s="198"/>
    </row>
    <row r="27" spans="1:135" s="187" customFormat="1" ht="20.100000000000001" customHeight="1">
      <c r="A27" s="194" t="s">
        <v>63</v>
      </c>
      <c r="B27" s="13" t="s">
        <v>1468</v>
      </c>
      <c r="C27" s="207" t="s">
        <v>13</v>
      </c>
      <c r="D27" s="207" t="s">
        <v>62</v>
      </c>
      <c r="E27" s="208">
        <v>180</v>
      </c>
      <c r="F27" s="208">
        <v>100</v>
      </c>
      <c r="G27" s="210">
        <f>E27*F27</f>
        <v>18000</v>
      </c>
      <c r="H27" s="194" t="s">
        <v>1215</v>
      </c>
      <c r="I27" s="223"/>
    </row>
    <row r="28" spans="1:135" s="187" customFormat="1" ht="20.100000000000001" customHeight="1">
      <c r="A28" s="367">
        <v>18421130</v>
      </c>
      <c r="B28" s="371" t="s">
        <v>1470</v>
      </c>
      <c r="C28" s="368" t="s">
        <v>148</v>
      </c>
      <c r="D28" s="368" t="s">
        <v>62</v>
      </c>
      <c r="E28" s="440">
        <v>150</v>
      </c>
      <c r="F28" s="370">
        <v>300</v>
      </c>
      <c r="G28" s="378">
        <f>+E28*F28</f>
        <v>45000</v>
      </c>
      <c r="H28" s="194"/>
      <c r="I28" s="223"/>
    </row>
    <row r="29" spans="1:135" s="187" customFormat="1" ht="20.100000000000001" customHeight="1">
      <c r="A29" s="367">
        <v>19641000</v>
      </c>
      <c r="B29" s="373" t="s">
        <v>1471</v>
      </c>
      <c r="C29" s="368" t="s">
        <v>148</v>
      </c>
      <c r="D29" s="368" t="s">
        <v>25</v>
      </c>
      <c r="E29" s="447">
        <v>500</v>
      </c>
      <c r="F29" s="370">
        <v>150</v>
      </c>
      <c r="G29" s="378">
        <f t="shared" ref="G29" si="2">+E29*F29</f>
        <v>75000</v>
      </c>
      <c r="H29" s="194"/>
      <c r="I29" s="223"/>
    </row>
    <row r="30" spans="1:135" s="187" customFormat="1" ht="21.95" customHeight="1">
      <c r="A30" s="194" t="s">
        <v>206</v>
      </c>
      <c r="B30" s="194" t="s">
        <v>998</v>
      </c>
      <c r="C30" s="207" t="s">
        <v>13</v>
      </c>
      <c r="D30" s="224" t="s">
        <v>25</v>
      </c>
      <c r="E30" s="208">
        <v>300</v>
      </c>
      <c r="F30" s="208">
        <v>400</v>
      </c>
      <c r="G30" s="210">
        <f>E30*F30</f>
        <v>120000</v>
      </c>
      <c r="H30" s="194" t="s">
        <v>1215</v>
      </c>
      <c r="I30" s="223"/>
    </row>
    <row r="31" spans="1:135" s="187" customFormat="1" ht="24.75" customHeight="1">
      <c r="A31" s="194" t="s">
        <v>207</v>
      </c>
      <c r="B31" s="194" t="s">
        <v>406</v>
      </c>
      <c r="C31" s="207" t="s">
        <v>13</v>
      </c>
      <c r="D31" s="224" t="s">
        <v>25</v>
      </c>
      <c r="E31" s="225">
        <v>600</v>
      </c>
      <c r="F31" s="208">
        <v>20</v>
      </c>
      <c r="G31" s="210">
        <f t="shared" si="0"/>
        <v>12000</v>
      </c>
      <c r="H31" s="194" t="s">
        <v>1215</v>
      </c>
      <c r="I31" s="223"/>
    </row>
    <row r="32" spans="1:135" s="190" customFormat="1" ht="21.95" customHeight="1">
      <c r="A32" s="194">
        <v>19721200</v>
      </c>
      <c r="B32" s="194" t="s">
        <v>896</v>
      </c>
      <c r="C32" s="207" t="s">
        <v>13</v>
      </c>
      <c r="D32" s="224" t="s">
        <v>51</v>
      </c>
      <c r="E32" s="222">
        <v>3000</v>
      </c>
      <c r="F32" s="222">
        <v>5</v>
      </c>
      <c r="G32" s="210">
        <f t="shared" si="0"/>
        <v>15000</v>
      </c>
      <c r="H32" s="194" t="s">
        <v>1216</v>
      </c>
      <c r="I32" s="226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  <c r="DI32" s="188"/>
      <c r="DJ32" s="188"/>
      <c r="DK32" s="188"/>
      <c r="DL32" s="189"/>
    </row>
    <row r="33" spans="1:9" s="188" customFormat="1" ht="21.95" customHeight="1">
      <c r="A33" s="426" t="s">
        <v>1547</v>
      </c>
      <c r="B33" s="429" t="s">
        <v>1548</v>
      </c>
      <c r="C33" s="402" t="s">
        <v>13</v>
      </c>
      <c r="D33" s="402" t="s">
        <v>25</v>
      </c>
      <c r="E33" s="447">
        <v>2400</v>
      </c>
      <c r="F33" s="476">
        <v>200</v>
      </c>
      <c r="G33" s="368">
        <f>+E33*F33</f>
        <v>480000</v>
      </c>
      <c r="H33" s="194"/>
      <c r="I33" s="226"/>
    </row>
    <row r="34" spans="1:9" s="188" customFormat="1" ht="21.95" customHeight="1">
      <c r="A34" s="194" t="s">
        <v>324</v>
      </c>
      <c r="B34" s="194" t="s">
        <v>122</v>
      </c>
      <c r="C34" s="207" t="s">
        <v>13</v>
      </c>
      <c r="D34" s="207" t="s">
        <v>25</v>
      </c>
      <c r="E34" s="208">
        <v>6000</v>
      </c>
      <c r="F34" s="208">
        <v>8</v>
      </c>
      <c r="G34" s="210">
        <f t="shared" si="0"/>
        <v>48000</v>
      </c>
      <c r="H34" s="194" t="s">
        <v>990</v>
      </c>
      <c r="I34" s="226"/>
    </row>
    <row r="35" spans="1:9" s="188" customFormat="1" ht="21.95" customHeight="1">
      <c r="A35" s="194" t="s">
        <v>325</v>
      </c>
      <c r="B35" s="194" t="s">
        <v>122</v>
      </c>
      <c r="C35" s="207" t="s">
        <v>13</v>
      </c>
      <c r="D35" s="207" t="s">
        <v>25</v>
      </c>
      <c r="E35" s="208">
        <v>10000</v>
      </c>
      <c r="F35" s="208">
        <v>6</v>
      </c>
      <c r="G35" s="210">
        <f t="shared" si="0"/>
        <v>60000</v>
      </c>
      <c r="H35" s="194" t="s">
        <v>990</v>
      </c>
      <c r="I35" s="226"/>
    </row>
    <row r="36" spans="1:9" s="188" customFormat="1" ht="21.95" customHeight="1">
      <c r="A36" s="194" t="s">
        <v>326</v>
      </c>
      <c r="B36" s="194" t="s">
        <v>122</v>
      </c>
      <c r="C36" s="207" t="s">
        <v>13</v>
      </c>
      <c r="D36" s="207" t="s">
        <v>25</v>
      </c>
      <c r="E36" s="208">
        <v>15000</v>
      </c>
      <c r="F36" s="208">
        <v>6</v>
      </c>
      <c r="G36" s="210">
        <f t="shared" si="0"/>
        <v>90000</v>
      </c>
      <c r="H36" s="194" t="s">
        <v>990</v>
      </c>
      <c r="I36" s="226"/>
    </row>
    <row r="37" spans="1:9" s="188" customFormat="1" ht="21.95" customHeight="1">
      <c r="A37" s="194" t="s">
        <v>999</v>
      </c>
      <c r="B37" s="194" t="s">
        <v>1000</v>
      </c>
      <c r="C37" s="207" t="s">
        <v>13</v>
      </c>
      <c r="D37" s="207" t="s">
        <v>25</v>
      </c>
      <c r="E37" s="208"/>
      <c r="F37" s="208">
        <v>1</v>
      </c>
      <c r="G37" s="210"/>
      <c r="H37" s="194" t="s">
        <v>990</v>
      </c>
      <c r="I37" s="226"/>
    </row>
    <row r="38" spans="1:9" s="188" customFormat="1" ht="21.95" customHeight="1">
      <c r="A38" s="194" t="s">
        <v>1001</v>
      </c>
      <c r="B38" s="194" t="s">
        <v>1002</v>
      </c>
      <c r="C38" s="207" t="s">
        <v>13</v>
      </c>
      <c r="D38" s="207" t="s">
        <v>25</v>
      </c>
      <c r="E38" s="208"/>
      <c r="F38" s="208">
        <v>1</v>
      </c>
      <c r="G38" s="210"/>
      <c r="H38" s="194" t="s">
        <v>990</v>
      </c>
      <c r="I38" s="226"/>
    </row>
    <row r="39" spans="1:9" s="188" customFormat="1" ht="21.95" customHeight="1">
      <c r="A39" s="194" t="s">
        <v>1003</v>
      </c>
      <c r="B39" s="194" t="s">
        <v>1004</v>
      </c>
      <c r="C39" s="207" t="s">
        <v>13</v>
      </c>
      <c r="D39" s="207" t="s">
        <v>25</v>
      </c>
      <c r="E39" s="208"/>
      <c r="F39" s="208">
        <v>1</v>
      </c>
      <c r="G39" s="210"/>
      <c r="H39" s="194" t="s">
        <v>990</v>
      </c>
      <c r="I39" s="226"/>
    </row>
    <row r="40" spans="1:9" s="188" customFormat="1" ht="21.95" customHeight="1">
      <c r="A40" s="194">
        <v>22120000</v>
      </c>
      <c r="B40" s="194" t="s">
        <v>24</v>
      </c>
      <c r="C40" s="207" t="s">
        <v>13</v>
      </c>
      <c r="D40" s="207" t="s">
        <v>25</v>
      </c>
      <c r="E40" s="208">
        <v>3200</v>
      </c>
      <c r="F40" s="208">
        <v>250</v>
      </c>
      <c r="G40" s="210">
        <f t="shared" si="0"/>
        <v>800000</v>
      </c>
      <c r="H40" s="194" t="s">
        <v>1214</v>
      </c>
      <c r="I40" s="226"/>
    </row>
    <row r="41" spans="1:9" s="188" customFormat="1" ht="21.95" customHeight="1">
      <c r="A41" s="227">
        <v>22211200</v>
      </c>
      <c r="B41" s="227" t="s">
        <v>1242</v>
      </c>
      <c r="C41" s="228" t="s">
        <v>13</v>
      </c>
      <c r="D41" s="228" t="s">
        <v>25</v>
      </c>
      <c r="E41" s="229">
        <v>260</v>
      </c>
      <c r="F41" s="229">
        <v>3000</v>
      </c>
      <c r="G41" s="230">
        <f t="shared" si="0"/>
        <v>780000</v>
      </c>
      <c r="H41" s="194" t="s">
        <v>990</v>
      </c>
      <c r="I41" s="226"/>
    </row>
    <row r="42" spans="1:9" s="188" customFormat="1" ht="21.95" customHeight="1">
      <c r="A42" s="372" t="s">
        <v>1491</v>
      </c>
      <c r="B42" s="442" t="s">
        <v>1492</v>
      </c>
      <c r="C42" s="414" t="s">
        <v>13</v>
      </c>
      <c r="D42" s="414" t="s">
        <v>25</v>
      </c>
      <c r="E42" s="443">
        <v>2700</v>
      </c>
      <c r="F42" s="414" t="s">
        <v>1493</v>
      </c>
      <c r="G42" s="445">
        <f>E42*F42</f>
        <v>540000</v>
      </c>
      <c r="H42" s="194"/>
      <c r="I42" s="226"/>
    </row>
    <row r="43" spans="1:9" s="188" customFormat="1" ht="21.95" customHeight="1">
      <c r="A43" s="372" t="s">
        <v>1494</v>
      </c>
      <c r="B43" s="442" t="s">
        <v>1495</v>
      </c>
      <c r="C43" s="414" t="s">
        <v>13</v>
      </c>
      <c r="D43" s="414" t="s">
        <v>25</v>
      </c>
      <c r="E43" s="457">
        <v>3200</v>
      </c>
      <c r="F43" s="414" t="s">
        <v>1496</v>
      </c>
      <c r="G43" s="445">
        <f>E43*F43</f>
        <v>320000</v>
      </c>
      <c r="H43" s="194"/>
      <c r="I43" s="226"/>
    </row>
    <row r="44" spans="1:9" s="188" customFormat="1" ht="21.95" customHeight="1">
      <c r="A44" s="194" t="s">
        <v>64</v>
      </c>
      <c r="B44" s="194" t="s">
        <v>1005</v>
      </c>
      <c r="C44" s="207" t="s">
        <v>13</v>
      </c>
      <c r="D44" s="207" t="s">
        <v>25</v>
      </c>
      <c r="E44" s="208">
        <v>2700</v>
      </c>
      <c r="F44" s="208">
        <v>60</v>
      </c>
      <c r="G44" s="210">
        <f t="shared" si="0"/>
        <v>162000</v>
      </c>
      <c r="H44" s="194" t="s">
        <v>991</v>
      </c>
      <c r="I44" s="226"/>
    </row>
    <row r="45" spans="1:9" s="188" customFormat="1" ht="21.95" customHeight="1">
      <c r="A45" s="194" t="s">
        <v>66</v>
      </c>
      <c r="B45" s="194" t="s">
        <v>1006</v>
      </c>
      <c r="C45" s="207" t="s">
        <v>13</v>
      </c>
      <c r="D45" s="207" t="s">
        <v>25</v>
      </c>
      <c r="E45" s="208">
        <v>1200</v>
      </c>
      <c r="F45" s="208">
        <v>500</v>
      </c>
      <c r="G45" s="210">
        <f>E45*F45</f>
        <v>600000</v>
      </c>
      <c r="H45" s="194" t="s">
        <v>991</v>
      </c>
      <c r="I45" s="226"/>
    </row>
    <row r="46" spans="1:9" s="188" customFormat="1" ht="21.95" customHeight="1">
      <c r="A46" s="426" t="s">
        <v>1397</v>
      </c>
      <c r="B46" s="408" t="s">
        <v>1398</v>
      </c>
      <c r="C46" s="402" t="s">
        <v>148</v>
      </c>
      <c r="D46" s="402" t="s">
        <v>25</v>
      </c>
      <c r="E46" s="378">
        <v>350</v>
      </c>
      <c r="F46" s="370">
        <v>100</v>
      </c>
      <c r="G46" s="368">
        <f t="shared" ref="G46" si="3">+F46*E46</f>
        <v>35000</v>
      </c>
      <c r="H46" s="194"/>
      <c r="I46" s="226"/>
    </row>
    <row r="47" spans="1:9" s="188" customFormat="1" ht="21.95" customHeight="1">
      <c r="A47" s="367">
        <v>24911200</v>
      </c>
      <c r="B47" s="401" t="s">
        <v>1338</v>
      </c>
      <c r="C47" s="370" t="s">
        <v>148</v>
      </c>
      <c r="D47" s="405" t="s">
        <v>25</v>
      </c>
      <c r="E47" s="406">
        <v>1300</v>
      </c>
      <c r="F47" s="407">
        <v>10</v>
      </c>
      <c r="G47" s="404">
        <f t="shared" ref="G47" si="4">+F47*E47</f>
        <v>13000</v>
      </c>
      <c r="H47" s="194"/>
      <c r="I47" s="226"/>
    </row>
    <row r="48" spans="1:9" s="188" customFormat="1" ht="21.95" customHeight="1">
      <c r="A48" s="206" t="s">
        <v>1007</v>
      </c>
      <c r="B48" s="194" t="s">
        <v>1008</v>
      </c>
      <c r="C48" s="207" t="s">
        <v>13</v>
      </c>
      <c r="D48" s="231" t="s">
        <v>51</v>
      </c>
      <c r="E48" s="208">
        <v>300</v>
      </c>
      <c r="F48" s="222">
        <v>150</v>
      </c>
      <c r="G48" s="232">
        <f>E48*F48</f>
        <v>45000</v>
      </c>
      <c r="H48" s="194" t="s">
        <v>1216</v>
      </c>
      <c r="I48" s="226"/>
    </row>
    <row r="49" spans="1:9" s="188" customFormat="1" ht="21.95" customHeight="1">
      <c r="A49" s="194">
        <v>24911500</v>
      </c>
      <c r="B49" s="194" t="s">
        <v>932</v>
      </c>
      <c r="C49" s="207" t="s">
        <v>13</v>
      </c>
      <c r="D49" s="207" t="s">
        <v>25</v>
      </c>
      <c r="E49" s="222">
        <v>2000</v>
      </c>
      <c r="F49" s="222">
        <v>10</v>
      </c>
      <c r="G49" s="210">
        <f>E49*F49</f>
        <v>20000</v>
      </c>
      <c r="H49" s="194" t="s">
        <v>1216</v>
      </c>
      <c r="I49" s="226"/>
    </row>
    <row r="50" spans="1:9" s="188" customFormat="1" ht="21.95" customHeight="1">
      <c r="A50" s="194">
        <v>30192232</v>
      </c>
      <c r="B50" s="194" t="s">
        <v>1009</v>
      </c>
      <c r="C50" s="207" t="s">
        <v>13</v>
      </c>
      <c r="D50" s="207" t="s">
        <v>25</v>
      </c>
      <c r="E50" s="208">
        <v>500</v>
      </c>
      <c r="F50" s="208">
        <v>20</v>
      </c>
      <c r="G50" s="210">
        <f>E50*F50</f>
        <v>10000</v>
      </c>
      <c r="H50" s="194" t="s">
        <v>1216</v>
      </c>
      <c r="I50" s="226"/>
    </row>
    <row r="51" spans="1:9" s="188" customFormat="1" ht="21.95" customHeight="1">
      <c r="A51" s="362" t="s">
        <v>1429</v>
      </c>
      <c r="B51" s="384" t="s">
        <v>1430</v>
      </c>
      <c r="C51" s="370" t="s">
        <v>148</v>
      </c>
      <c r="D51" s="402" t="s">
        <v>25</v>
      </c>
      <c r="E51" s="435">
        <v>420</v>
      </c>
      <c r="F51" s="364">
        <v>50</v>
      </c>
      <c r="G51" s="365">
        <f t="shared" ref="G51:G53" si="5">+F51*E51</f>
        <v>21000</v>
      </c>
      <c r="H51" s="194"/>
      <c r="I51" s="226"/>
    </row>
    <row r="52" spans="1:9" s="188" customFormat="1" ht="21.95" customHeight="1">
      <c r="A52" s="362" t="s">
        <v>1431</v>
      </c>
      <c r="B52" s="401" t="s">
        <v>1432</v>
      </c>
      <c r="C52" s="370" t="s">
        <v>148</v>
      </c>
      <c r="D52" s="402" t="s">
        <v>25</v>
      </c>
      <c r="E52" s="435">
        <v>300</v>
      </c>
      <c r="F52" s="364">
        <v>20</v>
      </c>
      <c r="G52" s="365">
        <f t="shared" si="5"/>
        <v>6000</v>
      </c>
      <c r="H52" s="194"/>
      <c r="I52" s="226"/>
    </row>
    <row r="53" spans="1:9" s="188" customFormat="1" ht="21.95" customHeight="1">
      <c r="A53" s="362" t="s">
        <v>1433</v>
      </c>
      <c r="B53" s="401" t="s">
        <v>1434</v>
      </c>
      <c r="C53" s="370" t="s">
        <v>148</v>
      </c>
      <c r="D53" s="402" t="s">
        <v>25</v>
      </c>
      <c r="E53" s="435">
        <v>250</v>
      </c>
      <c r="F53" s="364">
        <v>20</v>
      </c>
      <c r="G53" s="365">
        <f t="shared" si="5"/>
        <v>5000</v>
      </c>
      <c r="H53" s="194"/>
      <c r="I53" s="226"/>
    </row>
    <row r="54" spans="1:9" s="188" customFormat="1" ht="21.95" customHeight="1">
      <c r="A54" s="194" t="s">
        <v>902</v>
      </c>
      <c r="B54" s="194" t="s">
        <v>903</v>
      </c>
      <c r="C54" s="207" t="s">
        <v>13</v>
      </c>
      <c r="D54" s="207" t="s">
        <v>25</v>
      </c>
      <c r="E54" s="208">
        <v>12000</v>
      </c>
      <c r="F54" s="209">
        <v>4</v>
      </c>
      <c r="G54" s="210">
        <f t="shared" si="0"/>
        <v>48000</v>
      </c>
      <c r="H54" s="194" t="s">
        <v>992</v>
      </c>
      <c r="I54" s="226"/>
    </row>
    <row r="55" spans="1:9" s="188" customFormat="1" ht="21.95" customHeight="1">
      <c r="A55" s="194" t="s">
        <v>910</v>
      </c>
      <c r="B55" s="194" t="s">
        <v>938</v>
      </c>
      <c r="C55" s="207" t="s">
        <v>13</v>
      </c>
      <c r="D55" s="207" t="s">
        <v>25</v>
      </c>
      <c r="E55" s="208">
        <v>12000</v>
      </c>
      <c r="F55" s="209">
        <v>2</v>
      </c>
      <c r="G55" s="210">
        <f t="shared" si="0"/>
        <v>24000</v>
      </c>
      <c r="H55" s="194" t="s">
        <v>992</v>
      </c>
      <c r="I55" s="226"/>
    </row>
    <row r="56" spans="1:9" s="188" customFormat="1" ht="21.95" customHeight="1">
      <c r="A56" s="194" t="s">
        <v>939</v>
      </c>
      <c r="B56" s="194" t="s">
        <v>904</v>
      </c>
      <c r="C56" s="207" t="s">
        <v>13</v>
      </c>
      <c r="D56" s="207" t="s">
        <v>25</v>
      </c>
      <c r="E56" s="208">
        <v>10000</v>
      </c>
      <c r="F56" s="209">
        <v>4</v>
      </c>
      <c r="G56" s="210">
        <f t="shared" si="0"/>
        <v>40000</v>
      </c>
      <c r="H56" s="194" t="s">
        <v>992</v>
      </c>
      <c r="I56" s="226"/>
    </row>
    <row r="57" spans="1:9" s="188" customFormat="1" ht="28.5" customHeight="1">
      <c r="A57" s="436" t="s">
        <v>1427</v>
      </c>
      <c r="B57" s="437" t="s">
        <v>1428</v>
      </c>
      <c r="C57" s="370" t="s">
        <v>148</v>
      </c>
      <c r="D57" s="402" t="s">
        <v>25</v>
      </c>
      <c r="E57" s="435">
        <v>360</v>
      </c>
      <c r="F57" s="364">
        <v>30</v>
      </c>
      <c r="G57" s="365">
        <f t="shared" ref="G57" si="6">+F57*E57</f>
        <v>10800</v>
      </c>
      <c r="H57" s="194"/>
      <c r="I57" s="226"/>
    </row>
    <row r="58" spans="1:9" s="188" customFormat="1" ht="21.95" customHeight="1">
      <c r="A58" s="194">
        <v>30197232</v>
      </c>
      <c r="B58" s="194" t="s">
        <v>441</v>
      </c>
      <c r="C58" s="207" t="s">
        <v>13</v>
      </c>
      <c r="D58" s="231" t="s">
        <v>25</v>
      </c>
      <c r="E58" s="208">
        <v>120</v>
      </c>
      <c r="F58" s="209">
        <v>300</v>
      </c>
      <c r="G58" s="210">
        <f t="shared" si="0"/>
        <v>36000</v>
      </c>
      <c r="H58" s="194" t="s">
        <v>992</v>
      </c>
      <c r="I58" s="226"/>
    </row>
    <row r="59" spans="1:9" s="188" customFormat="1" ht="21.95" customHeight="1">
      <c r="A59" s="194">
        <v>30197233</v>
      </c>
      <c r="B59" s="194" t="s">
        <v>1010</v>
      </c>
      <c r="C59" s="207" t="s">
        <v>13</v>
      </c>
      <c r="D59" s="231" t="s">
        <v>25</v>
      </c>
      <c r="E59" s="208">
        <v>120</v>
      </c>
      <c r="F59" s="209">
        <v>300</v>
      </c>
      <c r="G59" s="210">
        <f t="shared" si="0"/>
        <v>36000</v>
      </c>
      <c r="H59" s="194" t="s">
        <v>992</v>
      </c>
      <c r="I59" s="226"/>
    </row>
    <row r="60" spans="1:9" s="188" customFormat="1" ht="26.45" customHeight="1">
      <c r="A60" s="362" t="s">
        <v>1421</v>
      </c>
      <c r="B60" s="396" t="s">
        <v>1422</v>
      </c>
      <c r="C60" s="370" t="s">
        <v>148</v>
      </c>
      <c r="D60" s="402" t="s">
        <v>25</v>
      </c>
      <c r="E60" s="435">
        <v>460</v>
      </c>
      <c r="F60" s="364">
        <v>100</v>
      </c>
      <c r="G60" s="365">
        <f t="shared" ref="G60" si="7">+F60*E60</f>
        <v>46000</v>
      </c>
      <c r="H60" s="194"/>
      <c r="I60" s="226"/>
    </row>
    <row r="61" spans="1:9" s="188" customFormat="1" ht="24.95" customHeight="1">
      <c r="A61" s="194" t="s">
        <v>905</v>
      </c>
      <c r="B61" s="194" t="s">
        <v>868</v>
      </c>
      <c r="C61" s="207" t="s">
        <v>13</v>
      </c>
      <c r="D61" s="207" t="s">
        <v>25</v>
      </c>
      <c r="E61" s="208">
        <v>800</v>
      </c>
      <c r="F61" s="208">
        <v>25</v>
      </c>
      <c r="G61" s="233">
        <f>E61*F61</f>
        <v>20000</v>
      </c>
      <c r="H61" s="194" t="s">
        <v>992</v>
      </c>
      <c r="I61" s="226"/>
    </row>
    <row r="62" spans="1:9" s="188" customFormat="1" ht="24.95" customHeight="1">
      <c r="A62" s="194" t="s">
        <v>906</v>
      </c>
      <c r="B62" s="194" t="s">
        <v>907</v>
      </c>
      <c r="C62" s="207" t="s">
        <v>13</v>
      </c>
      <c r="D62" s="207" t="s">
        <v>25</v>
      </c>
      <c r="E62" s="208">
        <v>500</v>
      </c>
      <c r="F62" s="208">
        <v>15</v>
      </c>
      <c r="G62" s="233">
        <f>E62*F62</f>
        <v>7500</v>
      </c>
      <c r="H62" s="194" t="s">
        <v>992</v>
      </c>
      <c r="I62" s="226"/>
    </row>
    <row r="63" spans="1:9" s="188" customFormat="1" ht="23.1" customHeight="1">
      <c r="A63" s="194">
        <v>30197235</v>
      </c>
      <c r="B63" s="194" t="s">
        <v>914</v>
      </c>
      <c r="C63" s="207" t="s">
        <v>13</v>
      </c>
      <c r="D63" s="207" t="s">
        <v>25</v>
      </c>
      <c r="E63" s="208">
        <v>500</v>
      </c>
      <c r="F63" s="208">
        <v>70</v>
      </c>
      <c r="G63" s="233">
        <f>E63*F63</f>
        <v>35000</v>
      </c>
      <c r="H63" s="194" t="s">
        <v>992</v>
      </c>
      <c r="I63" s="226"/>
    </row>
    <row r="64" spans="1:9" s="188" customFormat="1" ht="21.95" customHeight="1">
      <c r="A64" s="194">
        <v>30197230</v>
      </c>
      <c r="B64" s="194" t="s">
        <v>915</v>
      </c>
      <c r="C64" s="207" t="s">
        <v>13</v>
      </c>
      <c r="D64" s="207" t="s">
        <v>25</v>
      </c>
      <c r="E64" s="208">
        <v>500</v>
      </c>
      <c r="F64" s="208">
        <v>24</v>
      </c>
      <c r="G64" s="233">
        <f>E64*F64</f>
        <v>12000</v>
      </c>
      <c r="H64" s="194" t="s">
        <v>992</v>
      </c>
      <c r="I64" s="226"/>
    </row>
    <row r="65" spans="1:9" s="188" customFormat="1" ht="21.95" customHeight="1">
      <c r="A65" s="362" t="s">
        <v>1423</v>
      </c>
      <c r="B65" s="384" t="s">
        <v>1424</v>
      </c>
      <c r="C65" s="370" t="s">
        <v>148</v>
      </c>
      <c r="D65" s="402" t="s">
        <v>25</v>
      </c>
      <c r="E65" s="435">
        <v>400</v>
      </c>
      <c r="F65" s="364">
        <v>50</v>
      </c>
      <c r="G65" s="365">
        <f t="shared" ref="G65:G66" si="8">+F65*E65</f>
        <v>20000</v>
      </c>
      <c r="H65" s="194"/>
      <c r="I65" s="226"/>
    </row>
    <row r="66" spans="1:9" s="188" customFormat="1" ht="21.95" customHeight="1">
      <c r="A66" s="362" t="s">
        <v>1425</v>
      </c>
      <c r="B66" s="384" t="s">
        <v>1426</v>
      </c>
      <c r="C66" s="370" t="s">
        <v>148</v>
      </c>
      <c r="D66" s="402" t="s">
        <v>25</v>
      </c>
      <c r="E66" s="435">
        <v>300</v>
      </c>
      <c r="F66" s="364">
        <v>50</v>
      </c>
      <c r="G66" s="365">
        <f t="shared" si="8"/>
        <v>15000</v>
      </c>
      <c r="H66" s="194"/>
      <c r="I66" s="226"/>
    </row>
    <row r="67" spans="1:9" s="188" customFormat="1" ht="21.95" customHeight="1">
      <c r="A67" s="362" t="s">
        <v>1413</v>
      </c>
      <c r="B67" s="396" t="s">
        <v>1414</v>
      </c>
      <c r="C67" s="370" t="s">
        <v>148</v>
      </c>
      <c r="D67" s="402" t="s">
        <v>25</v>
      </c>
      <c r="E67" s="427">
        <v>80</v>
      </c>
      <c r="F67" s="364">
        <v>2500</v>
      </c>
      <c r="G67" s="434">
        <f t="shared" ref="G67" si="9">+F67*E67</f>
        <v>200000</v>
      </c>
      <c r="H67" s="194"/>
      <c r="I67" s="226"/>
    </row>
    <row r="68" spans="1:9" s="188" customFormat="1" ht="21.95" customHeight="1">
      <c r="A68" s="194">
        <v>30197231</v>
      </c>
      <c r="B68" s="234" t="s">
        <v>882</v>
      </c>
      <c r="C68" s="207" t="s">
        <v>13</v>
      </c>
      <c r="D68" s="208" t="s">
        <v>25</v>
      </c>
      <c r="E68" s="208">
        <v>15</v>
      </c>
      <c r="F68" s="208">
        <v>3800</v>
      </c>
      <c r="G68" s="233">
        <f>E68*F68</f>
        <v>57000</v>
      </c>
      <c r="H68" s="194" t="s">
        <v>992</v>
      </c>
      <c r="I68" s="226"/>
    </row>
    <row r="69" spans="1:9" s="188" customFormat="1" ht="21.95" customHeight="1">
      <c r="A69" s="194">
        <v>30197622</v>
      </c>
      <c r="B69" s="13" t="s">
        <v>1440</v>
      </c>
      <c r="C69" s="207" t="s">
        <v>148</v>
      </c>
      <c r="D69" s="207" t="s">
        <v>51</v>
      </c>
      <c r="E69" s="207">
        <v>700</v>
      </c>
      <c r="F69" s="235">
        <v>1800</v>
      </c>
      <c r="G69" s="233">
        <f t="shared" si="0"/>
        <v>1260000</v>
      </c>
      <c r="H69" s="194" t="s">
        <v>992</v>
      </c>
      <c r="I69" s="226"/>
    </row>
    <row r="70" spans="1:9" s="188" customFormat="1" ht="21.95" customHeight="1">
      <c r="A70" s="362" t="s">
        <v>1393</v>
      </c>
      <c r="B70" s="384" t="s">
        <v>1394</v>
      </c>
      <c r="C70" s="370" t="s">
        <v>148</v>
      </c>
      <c r="D70" s="409" t="s">
        <v>54</v>
      </c>
      <c r="E70" s="423">
        <v>2500</v>
      </c>
      <c r="F70" s="407">
        <v>200</v>
      </c>
      <c r="G70" s="365">
        <f t="shared" ref="G70:G71" si="10">+F70*E70</f>
        <v>500000</v>
      </c>
      <c r="H70" s="194"/>
      <c r="I70" s="226"/>
    </row>
    <row r="71" spans="1:9" s="188" customFormat="1" ht="21.95" customHeight="1">
      <c r="A71" s="362" t="s">
        <v>1395</v>
      </c>
      <c r="B71" s="438" t="s">
        <v>1396</v>
      </c>
      <c r="C71" s="370" t="s">
        <v>148</v>
      </c>
      <c r="D71" s="405" t="s">
        <v>54</v>
      </c>
      <c r="E71" s="424">
        <v>600</v>
      </c>
      <c r="F71" s="425">
        <v>100</v>
      </c>
      <c r="G71" s="365">
        <f t="shared" si="10"/>
        <v>60000</v>
      </c>
      <c r="H71" s="194"/>
      <c r="I71" s="226"/>
    </row>
    <row r="72" spans="1:9" s="188" customFormat="1" ht="21.95" customHeight="1">
      <c r="A72" s="194">
        <v>30192121</v>
      </c>
      <c r="B72" s="194" t="s">
        <v>52</v>
      </c>
      <c r="C72" s="207" t="s">
        <v>13</v>
      </c>
      <c r="D72" s="207" t="s">
        <v>25</v>
      </c>
      <c r="E72" s="208">
        <v>100</v>
      </c>
      <c r="F72" s="208">
        <v>1000</v>
      </c>
      <c r="G72" s="233">
        <f t="shared" si="0"/>
        <v>100000</v>
      </c>
      <c r="H72" s="194" t="s">
        <v>992</v>
      </c>
      <c r="I72" s="226"/>
    </row>
    <row r="73" spans="1:9" s="188" customFormat="1" ht="21.95" customHeight="1">
      <c r="A73" s="362" t="s">
        <v>1399</v>
      </c>
      <c r="B73" s="384" t="s">
        <v>1400</v>
      </c>
      <c r="C73" s="370" t="s">
        <v>148</v>
      </c>
      <c r="D73" s="402" t="s">
        <v>1376</v>
      </c>
      <c r="E73" s="427">
        <v>150</v>
      </c>
      <c r="F73" s="402" t="s">
        <v>1401</v>
      </c>
      <c r="G73" s="365">
        <f t="shared" ref="G73:G74" si="11">+F73*E73</f>
        <v>60000</v>
      </c>
      <c r="H73" s="194"/>
      <c r="I73" s="226"/>
    </row>
    <row r="74" spans="1:9" s="188" customFormat="1" ht="21.95" customHeight="1">
      <c r="A74" s="362" t="s">
        <v>1402</v>
      </c>
      <c r="B74" s="384" t="s">
        <v>1403</v>
      </c>
      <c r="C74" s="370" t="s">
        <v>148</v>
      </c>
      <c r="D74" s="402" t="s">
        <v>1376</v>
      </c>
      <c r="E74" s="427">
        <v>250</v>
      </c>
      <c r="F74" s="364">
        <v>100</v>
      </c>
      <c r="G74" s="365">
        <f t="shared" si="11"/>
        <v>25000</v>
      </c>
      <c r="H74" s="194"/>
      <c r="I74" s="226"/>
    </row>
    <row r="75" spans="1:9" s="188" customFormat="1" ht="21.95" customHeight="1">
      <c r="A75" s="194" t="s">
        <v>209</v>
      </c>
      <c r="B75" s="194" t="s">
        <v>873</v>
      </c>
      <c r="C75" s="207" t="s">
        <v>13</v>
      </c>
      <c r="D75" s="208" t="s">
        <v>25</v>
      </c>
      <c r="E75" s="208">
        <v>1200</v>
      </c>
      <c r="F75" s="208">
        <v>20</v>
      </c>
      <c r="G75" s="233">
        <f t="shared" si="0"/>
        <v>24000</v>
      </c>
      <c r="H75" s="194" t="s">
        <v>992</v>
      </c>
      <c r="I75" s="226"/>
    </row>
    <row r="76" spans="1:9" s="188" customFormat="1" ht="21.95" customHeight="1">
      <c r="A76" s="194" t="s">
        <v>53</v>
      </c>
      <c r="B76" s="194" t="s">
        <v>874</v>
      </c>
      <c r="C76" s="207" t="s">
        <v>13</v>
      </c>
      <c r="D76" s="208" t="s">
        <v>25</v>
      </c>
      <c r="E76" s="208">
        <v>800</v>
      </c>
      <c r="F76" s="208">
        <v>20</v>
      </c>
      <c r="G76" s="233">
        <f t="shared" si="0"/>
        <v>16000</v>
      </c>
      <c r="H76" s="194" t="s">
        <v>992</v>
      </c>
      <c r="I76" s="226"/>
    </row>
    <row r="77" spans="1:9" s="188" customFormat="1" ht="21.95" customHeight="1">
      <c r="A77" s="194" t="s">
        <v>869</v>
      </c>
      <c r="B77" s="194" t="s">
        <v>875</v>
      </c>
      <c r="C77" s="207" t="s">
        <v>13</v>
      </c>
      <c r="D77" s="208" t="s">
        <v>25</v>
      </c>
      <c r="E77" s="208">
        <v>800</v>
      </c>
      <c r="F77" s="208">
        <v>20</v>
      </c>
      <c r="G77" s="233">
        <f t="shared" si="0"/>
        <v>16000</v>
      </c>
      <c r="H77" s="194" t="s">
        <v>992</v>
      </c>
      <c r="I77" s="226"/>
    </row>
    <row r="78" spans="1:9" s="188" customFormat="1" ht="21.95" customHeight="1">
      <c r="A78" s="194">
        <v>39541140</v>
      </c>
      <c r="B78" s="194" t="s">
        <v>1011</v>
      </c>
      <c r="C78" s="207" t="s">
        <v>13</v>
      </c>
      <c r="D78" s="208" t="s">
        <v>91</v>
      </c>
      <c r="E78" s="208">
        <v>600</v>
      </c>
      <c r="F78" s="208">
        <v>12</v>
      </c>
      <c r="G78" s="233">
        <f t="shared" si="0"/>
        <v>7200</v>
      </c>
      <c r="H78" s="194" t="s">
        <v>992</v>
      </c>
      <c r="I78" s="226"/>
    </row>
    <row r="79" spans="1:9" s="188" customFormat="1" ht="21.95" customHeight="1">
      <c r="A79" s="194">
        <v>30192100</v>
      </c>
      <c r="B79" s="193" t="s">
        <v>135</v>
      </c>
      <c r="C79" s="207" t="s">
        <v>13</v>
      </c>
      <c r="D79" s="208" t="s">
        <v>25</v>
      </c>
      <c r="E79" s="208">
        <v>100</v>
      </c>
      <c r="F79" s="208">
        <v>30</v>
      </c>
      <c r="G79" s="233">
        <f t="shared" si="0"/>
        <v>3000</v>
      </c>
      <c r="H79" s="194" t="s">
        <v>992</v>
      </c>
      <c r="I79" s="226"/>
    </row>
    <row r="80" spans="1:9" s="188" customFormat="1" ht="21.95" customHeight="1">
      <c r="A80" s="367">
        <v>30192100</v>
      </c>
      <c r="B80" s="384" t="s">
        <v>1420</v>
      </c>
      <c r="C80" s="370" t="s">
        <v>148</v>
      </c>
      <c r="D80" s="402" t="s">
        <v>25</v>
      </c>
      <c r="E80" s="427">
        <v>60</v>
      </c>
      <c r="F80" s="364">
        <v>100</v>
      </c>
      <c r="G80" s="365">
        <f t="shared" ref="G80" si="12">+F80*E80</f>
        <v>6000</v>
      </c>
      <c r="H80" s="194"/>
      <c r="I80" s="226"/>
    </row>
    <row r="81" spans="1:9" s="188" customFormat="1" ht="21.95" customHeight="1">
      <c r="A81" s="236">
        <v>30192160</v>
      </c>
      <c r="B81" s="193" t="s">
        <v>55</v>
      </c>
      <c r="C81" s="207" t="s">
        <v>13</v>
      </c>
      <c r="D81" s="208" t="s">
        <v>25</v>
      </c>
      <c r="E81" s="208">
        <v>200</v>
      </c>
      <c r="F81" s="208">
        <v>110</v>
      </c>
      <c r="G81" s="233">
        <f t="shared" si="0"/>
        <v>22000</v>
      </c>
      <c r="H81" s="194" t="s">
        <v>992</v>
      </c>
      <c r="I81" s="226"/>
    </row>
    <row r="82" spans="1:9" s="188" customFormat="1" ht="21.95" customHeight="1">
      <c r="A82" s="362" t="s">
        <v>1443</v>
      </c>
      <c r="B82" s="384" t="s">
        <v>1444</v>
      </c>
      <c r="C82" s="370" t="s">
        <v>148</v>
      </c>
      <c r="D82" s="402" t="s">
        <v>25</v>
      </c>
      <c r="E82" s="435">
        <v>150</v>
      </c>
      <c r="F82" s="364">
        <v>20</v>
      </c>
      <c r="G82" s="365">
        <f t="shared" ref="G82:G83" si="13">+F82*E82</f>
        <v>3000</v>
      </c>
      <c r="H82" s="194"/>
      <c r="I82" s="226"/>
    </row>
    <row r="83" spans="1:9" s="188" customFormat="1" ht="21.95" customHeight="1">
      <c r="A83" s="362" t="s">
        <v>1445</v>
      </c>
      <c r="B83" s="384" t="s">
        <v>1446</v>
      </c>
      <c r="C83" s="370" t="s">
        <v>148</v>
      </c>
      <c r="D83" s="402" t="s">
        <v>25</v>
      </c>
      <c r="E83" s="435">
        <v>420</v>
      </c>
      <c r="F83" s="364">
        <v>100</v>
      </c>
      <c r="G83" s="365">
        <f t="shared" si="13"/>
        <v>42000</v>
      </c>
      <c r="H83" s="194"/>
      <c r="I83" s="226"/>
    </row>
    <row r="84" spans="1:9" s="188" customFormat="1" ht="21.95" customHeight="1">
      <c r="A84" s="194">
        <v>30197643</v>
      </c>
      <c r="B84" s="194" t="s">
        <v>1243</v>
      </c>
      <c r="C84" s="207" t="s">
        <v>13</v>
      </c>
      <c r="D84" s="208" t="s">
        <v>51</v>
      </c>
      <c r="E84" s="208">
        <v>3000</v>
      </c>
      <c r="F84" s="208">
        <v>5</v>
      </c>
      <c r="G84" s="233">
        <f t="shared" si="0"/>
        <v>15000</v>
      </c>
      <c r="H84" s="194" t="s">
        <v>992</v>
      </c>
      <c r="I84" s="226"/>
    </row>
    <row r="85" spans="1:9" s="188" customFormat="1" ht="24.95" customHeight="1">
      <c r="A85" s="194">
        <v>30197623</v>
      </c>
      <c r="B85" s="194" t="s">
        <v>1244</v>
      </c>
      <c r="C85" s="207" t="s">
        <v>13</v>
      </c>
      <c r="D85" s="208" t="s">
        <v>51</v>
      </c>
      <c r="E85" s="208">
        <v>2500</v>
      </c>
      <c r="F85" s="208">
        <v>5</v>
      </c>
      <c r="G85" s="233">
        <f t="shared" si="0"/>
        <v>12500</v>
      </c>
      <c r="H85" s="194" t="s">
        <v>992</v>
      </c>
      <c r="I85" s="226"/>
    </row>
    <row r="86" spans="1:9" s="188" customFormat="1" ht="24.95" customHeight="1">
      <c r="A86" s="362" t="s">
        <v>1406</v>
      </c>
      <c r="B86" s="429" t="s">
        <v>1407</v>
      </c>
      <c r="C86" s="370" t="s">
        <v>148</v>
      </c>
      <c r="D86" s="402" t="s">
        <v>1376</v>
      </c>
      <c r="E86" s="427">
        <v>150</v>
      </c>
      <c r="F86" s="364">
        <v>500</v>
      </c>
      <c r="G86" s="365">
        <f t="shared" ref="G86" si="14">+F86*E86</f>
        <v>75000</v>
      </c>
      <c r="H86" s="194"/>
      <c r="I86" s="226"/>
    </row>
    <row r="87" spans="1:9" s="188" customFormat="1" ht="27.75" customHeight="1">
      <c r="A87" s="194">
        <v>30192210</v>
      </c>
      <c r="B87" s="194" t="s">
        <v>985</v>
      </c>
      <c r="C87" s="207" t="s">
        <v>13</v>
      </c>
      <c r="D87" s="207" t="s">
        <v>25</v>
      </c>
      <c r="E87" s="208">
        <v>600</v>
      </c>
      <c r="F87" s="208">
        <v>100</v>
      </c>
      <c r="G87" s="210">
        <f t="shared" si="0"/>
        <v>60000</v>
      </c>
      <c r="H87" s="194" t="s">
        <v>992</v>
      </c>
      <c r="I87" s="226"/>
    </row>
    <row r="88" spans="1:9" s="188" customFormat="1" ht="27.75" customHeight="1">
      <c r="A88" s="194">
        <v>30192220</v>
      </c>
      <c r="B88" s="194" t="s">
        <v>986</v>
      </c>
      <c r="C88" s="207" t="s">
        <v>13</v>
      </c>
      <c r="D88" s="207" t="s">
        <v>25</v>
      </c>
      <c r="E88" s="208">
        <v>100</v>
      </c>
      <c r="F88" s="208">
        <v>100</v>
      </c>
      <c r="G88" s="210">
        <f t="shared" si="0"/>
        <v>10000</v>
      </c>
      <c r="H88" s="194" t="s">
        <v>992</v>
      </c>
      <c r="I88" s="226"/>
    </row>
    <row r="89" spans="1:9" s="188" customFormat="1" ht="27.75" customHeight="1">
      <c r="A89" s="362" t="s">
        <v>1343</v>
      </c>
      <c r="B89" s="363" t="s">
        <v>1344</v>
      </c>
      <c r="C89" s="370" t="s">
        <v>148</v>
      </c>
      <c r="D89" s="409" t="s">
        <v>25</v>
      </c>
      <c r="E89" s="410">
        <v>1200</v>
      </c>
      <c r="F89" s="409">
        <v>10</v>
      </c>
      <c r="G89" s="365">
        <f t="shared" ref="G89" si="15">+F89*E89</f>
        <v>12000</v>
      </c>
      <c r="H89" s="194"/>
      <c r="I89" s="226"/>
    </row>
    <row r="90" spans="1:9" s="188" customFormat="1" ht="23.25" customHeight="1">
      <c r="A90" s="194">
        <v>30199420</v>
      </c>
      <c r="B90" s="194" t="s">
        <v>1225</v>
      </c>
      <c r="C90" s="207" t="s">
        <v>13</v>
      </c>
      <c r="D90" s="207" t="s">
        <v>25</v>
      </c>
      <c r="E90" s="208">
        <v>1000</v>
      </c>
      <c r="F90" s="208">
        <v>20</v>
      </c>
      <c r="G90" s="210">
        <f t="shared" si="0"/>
        <v>20000</v>
      </c>
      <c r="H90" s="194" t="s">
        <v>992</v>
      </c>
      <c r="I90" s="226"/>
    </row>
    <row r="91" spans="1:9" s="188" customFormat="1" ht="29.45" customHeight="1">
      <c r="A91" s="362" t="s">
        <v>1408</v>
      </c>
      <c r="B91" s="396" t="s">
        <v>1409</v>
      </c>
      <c r="C91" s="370" t="s">
        <v>148</v>
      </c>
      <c r="D91" s="402" t="s">
        <v>25</v>
      </c>
      <c r="E91" s="427">
        <v>200</v>
      </c>
      <c r="F91" s="364">
        <v>250</v>
      </c>
      <c r="G91" s="365">
        <f t="shared" ref="G91" si="16">+F91*E91</f>
        <v>50000</v>
      </c>
      <c r="H91" s="194"/>
      <c r="I91" s="226"/>
    </row>
    <row r="92" spans="1:9" s="188" customFormat="1" ht="21" customHeight="1">
      <c r="A92" s="431">
        <v>30195931</v>
      </c>
      <c r="B92" s="430" t="s">
        <v>1012</v>
      </c>
      <c r="C92" s="207" t="s">
        <v>13</v>
      </c>
      <c r="D92" s="207" t="s">
        <v>25</v>
      </c>
      <c r="E92" s="208">
        <v>200</v>
      </c>
      <c r="F92" s="208">
        <v>300</v>
      </c>
      <c r="G92" s="210">
        <f t="shared" si="0"/>
        <v>60000</v>
      </c>
      <c r="H92" s="194" t="s">
        <v>992</v>
      </c>
      <c r="I92" s="226"/>
    </row>
    <row r="93" spans="1:9" s="188" customFormat="1" ht="21" customHeight="1">
      <c r="A93" s="362" t="s">
        <v>1438</v>
      </c>
      <c r="B93" s="438" t="s">
        <v>1439</v>
      </c>
      <c r="C93" s="370" t="s">
        <v>148</v>
      </c>
      <c r="D93" s="402" t="s">
        <v>25</v>
      </c>
      <c r="E93" s="435">
        <v>90</v>
      </c>
      <c r="F93" s="364">
        <v>20</v>
      </c>
      <c r="G93" s="365">
        <f t="shared" ref="G93" si="17">+F93*E93</f>
        <v>1800</v>
      </c>
      <c r="H93" s="194"/>
      <c r="I93" s="226"/>
    </row>
    <row r="94" spans="1:9" s="188" customFormat="1" ht="18" customHeight="1">
      <c r="A94" s="194">
        <v>30199232</v>
      </c>
      <c r="B94" s="8" t="s">
        <v>1435</v>
      </c>
      <c r="C94" s="207" t="s">
        <v>13</v>
      </c>
      <c r="D94" s="207" t="s">
        <v>25</v>
      </c>
      <c r="E94" s="208">
        <v>30</v>
      </c>
      <c r="F94" s="208">
        <v>250</v>
      </c>
      <c r="G94" s="210">
        <f t="shared" si="0"/>
        <v>7500</v>
      </c>
      <c r="H94" s="194" t="s">
        <v>992</v>
      </c>
      <c r="I94" s="226"/>
    </row>
    <row r="95" spans="1:9" s="188" customFormat="1" ht="19.5" customHeight="1">
      <c r="A95" s="194">
        <v>30199230</v>
      </c>
      <c r="B95" s="8" t="s">
        <v>1436</v>
      </c>
      <c r="C95" s="207" t="s">
        <v>13</v>
      </c>
      <c r="D95" s="207" t="s">
        <v>25</v>
      </c>
      <c r="E95" s="208">
        <v>20</v>
      </c>
      <c r="F95" s="208">
        <v>250</v>
      </c>
      <c r="G95" s="210">
        <f t="shared" si="0"/>
        <v>5000</v>
      </c>
      <c r="H95" s="194" t="s">
        <v>992</v>
      </c>
      <c r="I95" s="226"/>
    </row>
    <row r="96" spans="1:9" s="188" customFormat="1" ht="15" customHeight="1">
      <c r="A96" s="194">
        <v>30199238</v>
      </c>
      <c r="B96" s="8" t="s">
        <v>1437</v>
      </c>
      <c r="C96" s="207" t="s">
        <v>13</v>
      </c>
      <c r="D96" s="207" t="s">
        <v>25</v>
      </c>
      <c r="E96" s="208">
        <v>10</v>
      </c>
      <c r="F96" s="208">
        <v>150</v>
      </c>
      <c r="G96" s="210">
        <f t="shared" si="0"/>
        <v>1500</v>
      </c>
      <c r="H96" s="194" t="s">
        <v>992</v>
      </c>
      <c r="I96" s="226"/>
    </row>
    <row r="97" spans="1:9" s="188" customFormat="1" ht="20.100000000000001" customHeight="1">
      <c r="A97" s="194">
        <v>30197331</v>
      </c>
      <c r="B97" s="237" t="s">
        <v>864</v>
      </c>
      <c r="C97" s="207" t="s">
        <v>13</v>
      </c>
      <c r="D97" s="207" t="s">
        <v>25</v>
      </c>
      <c r="E97" s="208">
        <v>4000</v>
      </c>
      <c r="F97" s="208">
        <v>5</v>
      </c>
      <c r="G97" s="210">
        <f t="shared" si="0"/>
        <v>20000</v>
      </c>
      <c r="H97" s="194" t="s">
        <v>992</v>
      </c>
      <c r="I97" s="226"/>
    </row>
    <row r="98" spans="1:9" s="188" customFormat="1" ht="20.100000000000001" customHeight="1">
      <c r="A98" s="194" t="s">
        <v>1013</v>
      </c>
      <c r="B98" s="194" t="s">
        <v>1014</v>
      </c>
      <c r="C98" s="207" t="s">
        <v>13</v>
      </c>
      <c r="D98" s="207" t="s">
        <v>25</v>
      </c>
      <c r="E98" s="208">
        <v>500</v>
      </c>
      <c r="F98" s="208">
        <v>10</v>
      </c>
      <c r="G98" s="210">
        <f t="shared" si="0"/>
        <v>5000</v>
      </c>
      <c r="H98" s="194" t="s">
        <v>992</v>
      </c>
      <c r="I98" s="226"/>
    </row>
    <row r="99" spans="1:9" s="188" customFormat="1" ht="20.100000000000001" customHeight="1">
      <c r="A99" s="194" t="s">
        <v>1015</v>
      </c>
      <c r="B99" s="194" t="s">
        <v>1016</v>
      </c>
      <c r="C99" s="207" t="s">
        <v>13</v>
      </c>
      <c r="D99" s="207" t="s">
        <v>25</v>
      </c>
      <c r="E99" s="208">
        <v>3000</v>
      </c>
      <c r="F99" s="208">
        <v>10</v>
      </c>
      <c r="G99" s="210">
        <f>E99*F99</f>
        <v>30000</v>
      </c>
      <c r="H99" s="194" t="s">
        <v>992</v>
      </c>
      <c r="I99" s="226"/>
    </row>
    <row r="100" spans="1:9" s="188" customFormat="1" ht="20.100000000000001" customHeight="1">
      <c r="A100" s="194">
        <v>30197323</v>
      </c>
      <c r="B100" s="194" t="s">
        <v>1017</v>
      </c>
      <c r="C100" s="207" t="s">
        <v>13</v>
      </c>
      <c r="D100" s="207" t="s">
        <v>25</v>
      </c>
      <c r="E100" s="208">
        <v>15000</v>
      </c>
      <c r="F100" s="208">
        <v>1</v>
      </c>
      <c r="G100" s="210">
        <f>E100*F100</f>
        <v>15000</v>
      </c>
      <c r="H100" s="194" t="s">
        <v>992</v>
      </c>
      <c r="I100" s="226"/>
    </row>
    <row r="101" spans="1:9" s="188" customFormat="1" ht="20.25" customHeight="1">
      <c r="A101" s="194">
        <v>30197111</v>
      </c>
      <c r="B101" s="194" t="s">
        <v>328</v>
      </c>
      <c r="C101" s="207" t="s">
        <v>13</v>
      </c>
      <c r="D101" s="207" t="s">
        <v>54</v>
      </c>
      <c r="E101" s="208">
        <v>100</v>
      </c>
      <c r="F101" s="208">
        <v>50</v>
      </c>
      <c r="G101" s="210">
        <f t="shared" si="0"/>
        <v>5000</v>
      </c>
      <c r="H101" s="194" t="s">
        <v>992</v>
      </c>
      <c r="I101" s="226"/>
    </row>
    <row r="102" spans="1:9" s="188" customFormat="1" ht="24.75" customHeight="1">
      <c r="A102" s="194">
        <v>30197112</v>
      </c>
      <c r="B102" s="194" t="s">
        <v>329</v>
      </c>
      <c r="C102" s="207" t="s">
        <v>13</v>
      </c>
      <c r="D102" s="207" t="s">
        <v>54</v>
      </c>
      <c r="E102" s="208">
        <v>170</v>
      </c>
      <c r="F102" s="208">
        <v>100</v>
      </c>
      <c r="G102" s="210">
        <f t="shared" si="0"/>
        <v>17000</v>
      </c>
      <c r="H102" s="194" t="s">
        <v>992</v>
      </c>
      <c r="I102" s="226"/>
    </row>
    <row r="103" spans="1:9" s="188" customFormat="1" ht="24.75" customHeight="1">
      <c r="A103" s="194">
        <v>30197100</v>
      </c>
      <c r="B103" s="193" t="s">
        <v>330</v>
      </c>
      <c r="C103" s="207" t="s">
        <v>13</v>
      </c>
      <c r="D103" s="207" t="s">
        <v>54</v>
      </c>
      <c r="E103" s="208">
        <v>650</v>
      </c>
      <c r="F103" s="208">
        <v>10</v>
      </c>
      <c r="G103" s="210">
        <f t="shared" si="0"/>
        <v>6500</v>
      </c>
      <c r="H103" s="194" t="s">
        <v>992</v>
      </c>
      <c r="I103" s="226"/>
    </row>
    <row r="104" spans="1:9" s="188" customFormat="1" ht="24.95" customHeight="1">
      <c r="A104" s="194">
        <v>30192710</v>
      </c>
      <c r="B104" s="194" t="s">
        <v>940</v>
      </c>
      <c r="C104" s="207" t="s">
        <v>13</v>
      </c>
      <c r="D104" s="207" t="s">
        <v>25</v>
      </c>
      <c r="E104" s="208">
        <v>300</v>
      </c>
      <c r="F104" s="208">
        <v>200</v>
      </c>
      <c r="G104" s="210">
        <f t="shared" si="0"/>
        <v>60000</v>
      </c>
      <c r="H104" s="194" t="s">
        <v>992</v>
      </c>
      <c r="I104" s="226"/>
    </row>
    <row r="105" spans="1:9" s="188" customFormat="1" ht="24.95" customHeight="1">
      <c r="A105" s="362" t="s">
        <v>1447</v>
      </c>
      <c r="B105" s="396" t="s">
        <v>1448</v>
      </c>
      <c r="C105" s="370" t="s">
        <v>148</v>
      </c>
      <c r="D105" s="402" t="s">
        <v>25</v>
      </c>
      <c r="E105" s="435">
        <v>300</v>
      </c>
      <c r="F105" s="364">
        <v>50</v>
      </c>
      <c r="G105" s="365">
        <f>+E105*F105</f>
        <v>15000</v>
      </c>
      <c r="H105" s="194"/>
      <c r="I105" s="226"/>
    </row>
    <row r="106" spans="1:9" s="188" customFormat="1" ht="27.75" customHeight="1">
      <c r="A106" s="194">
        <v>30193200</v>
      </c>
      <c r="B106" s="194" t="s">
        <v>918</v>
      </c>
      <c r="C106" s="207" t="s">
        <v>13</v>
      </c>
      <c r="D106" s="207" t="s">
        <v>25</v>
      </c>
      <c r="E106" s="208">
        <v>2700</v>
      </c>
      <c r="F106" s="208">
        <v>2</v>
      </c>
      <c r="G106" s="210">
        <f t="shared" si="0"/>
        <v>5400</v>
      </c>
      <c r="H106" s="194" t="s">
        <v>992</v>
      </c>
      <c r="I106" s="226"/>
    </row>
    <row r="107" spans="1:9" s="188" customFormat="1" ht="23.1" customHeight="1">
      <c r="A107" s="238">
        <v>30192780</v>
      </c>
      <c r="B107" s="218" t="s">
        <v>877</v>
      </c>
      <c r="C107" s="207" t="s">
        <v>13</v>
      </c>
      <c r="D107" s="207" t="s">
        <v>25</v>
      </c>
      <c r="E107" s="208">
        <v>200</v>
      </c>
      <c r="F107" s="208">
        <v>40</v>
      </c>
      <c r="G107" s="210">
        <f t="shared" si="0"/>
        <v>8000</v>
      </c>
      <c r="H107" s="194" t="s">
        <v>992</v>
      </c>
      <c r="I107" s="226"/>
    </row>
    <row r="108" spans="1:9" s="188" customFormat="1" ht="23.1" customHeight="1">
      <c r="A108" s="362" t="s">
        <v>1411</v>
      </c>
      <c r="B108" s="384" t="s">
        <v>1412</v>
      </c>
      <c r="C108" s="370" t="s">
        <v>148</v>
      </c>
      <c r="D108" s="402" t="s">
        <v>25</v>
      </c>
      <c r="E108" s="427">
        <v>90</v>
      </c>
      <c r="F108" s="364">
        <v>100</v>
      </c>
      <c r="G108" s="365">
        <f t="shared" ref="G108" si="18">+F108*E108</f>
        <v>9000</v>
      </c>
      <c r="H108" s="194"/>
      <c r="I108" s="226"/>
    </row>
    <row r="109" spans="1:9" s="188" customFormat="1" ht="23.1" customHeight="1">
      <c r="A109" s="238">
        <v>30192111</v>
      </c>
      <c r="B109" s="218" t="s">
        <v>876</v>
      </c>
      <c r="C109" s="207" t="s">
        <v>13</v>
      </c>
      <c r="D109" s="207" t="s">
        <v>25</v>
      </c>
      <c r="E109" s="208">
        <v>700</v>
      </c>
      <c r="F109" s="208">
        <v>2</v>
      </c>
      <c r="G109" s="210">
        <f t="shared" si="0"/>
        <v>1400</v>
      </c>
      <c r="H109" s="194" t="s">
        <v>992</v>
      </c>
      <c r="I109" s="226"/>
    </row>
    <row r="110" spans="1:9" s="188" customFormat="1" ht="24.95" customHeight="1">
      <c r="A110" s="236" t="s">
        <v>1018</v>
      </c>
      <c r="B110" s="194" t="s">
        <v>1019</v>
      </c>
      <c r="C110" s="207" t="s">
        <v>13</v>
      </c>
      <c r="D110" s="207" t="s">
        <v>25</v>
      </c>
      <c r="E110" s="208">
        <v>1200</v>
      </c>
      <c r="F110" s="208">
        <v>10</v>
      </c>
      <c r="G110" s="210">
        <f t="shared" si="0"/>
        <v>12000</v>
      </c>
      <c r="H110" s="194" t="s">
        <v>992</v>
      </c>
      <c r="I110" s="226"/>
    </row>
    <row r="111" spans="1:9" s="188" customFormat="1" ht="24.95" customHeight="1">
      <c r="A111" s="236" t="s">
        <v>1020</v>
      </c>
      <c r="B111" s="194" t="s">
        <v>1245</v>
      </c>
      <c r="C111" s="207" t="s">
        <v>13</v>
      </c>
      <c r="D111" s="207" t="s">
        <v>25</v>
      </c>
      <c r="E111" s="208">
        <v>5000</v>
      </c>
      <c r="F111" s="208">
        <v>4</v>
      </c>
      <c r="G111" s="210">
        <f t="shared" si="0"/>
        <v>20000</v>
      </c>
      <c r="H111" s="194" t="s">
        <v>992</v>
      </c>
      <c r="I111" s="226"/>
    </row>
    <row r="112" spans="1:9" s="188" customFormat="1" ht="23.1" customHeight="1">
      <c r="A112" s="238">
        <v>30141200</v>
      </c>
      <c r="B112" s="194" t="s">
        <v>865</v>
      </c>
      <c r="C112" s="207" t="s">
        <v>13</v>
      </c>
      <c r="D112" s="207" t="s">
        <v>25</v>
      </c>
      <c r="E112" s="208">
        <v>13000</v>
      </c>
      <c r="F112" s="208">
        <v>3</v>
      </c>
      <c r="G112" s="210">
        <f t="shared" si="0"/>
        <v>39000</v>
      </c>
      <c r="H112" s="194" t="s">
        <v>992</v>
      </c>
      <c r="I112" s="226"/>
    </row>
    <row r="113" spans="1:9" s="188" customFormat="1" ht="23.1" customHeight="1">
      <c r="A113" s="194">
        <v>30197621</v>
      </c>
      <c r="B113" s="194" t="s">
        <v>982</v>
      </c>
      <c r="C113" s="207" t="s">
        <v>13</v>
      </c>
      <c r="D113" s="207" t="s">
        <v>51</v>
      </c>
      <c r="E113" s="208">
        <v>2300</v>
      </c>
      <c r="F113" s="208">
        <v>30</v>
      </c>
      <c r="G113" s="210">
        <f t="shared" si="0"/>
        <v>69000</v>
      </c>
      <c r="H113" s="194" t="s">
        <v>992</v>
      </c>
      <c r="I113" s="226"/>
    </row>
    <row r="114" spans="1:9" s="188" customFormat="1" ht="23.1" customHeight="1">
      <c r="A114" s="239" t="s">
        <v>1021</v>
      </c>
      <c r="B114" s="240" t="s">
        <v>1022</v>
      </c>
      <c r="C114" s="207" t="s">
        <v>13</v>
      </c>
      <c r="D114" s="207" t="s">
        <v>51</v>
      </c>
      <c r="E114" s="208">
        <v>3500</v>
      </c>
      <c r="F114" s="208">
        <v>5</v>
      </c>
      <c r="G114" s="210">
        <f t="shared" si="0"/>
        <v>17500</v>
      </c>
      <c r="H114" s="194" t="s">
        <v>992</v>
      </c>
      <c r="I114" s="226"/>
    </row>
    <row r="115" spans="1:9" s="188" customFormat="1" ht="23.1" customHeight="1">
      <c r="A115" s="194">
        <v>30199400</v>
      </c>
      <c r="B115" s="194" t="s">
        <v>1023</v>
      </c>
      <c r="C115" s="207" t="s">
        <v>13</v>
      </c>
      <c r="D115" s="207" t="s">
        <v>54</v>
      </c>
      <c r="E115" s="208">
        <v>400</v>
      </c>
      <c r="F115" s="208">
        <v>10</v>
      </c>
      <c r="G115" s="210">
        <f t="shared" si="0"/>
        <v>4000</v>
      </c>
      <c r="H115" s="194" t="s">
        <v>992</v>
      </c>
      <c r="I115" s="226"/>
    </row>
    <row r="116" spans="1:9" s="188" customFormat="1" ht="23.1" customHeight="1">
      <c r="A116" s="194">
        <v>30199431</v>
      </c>
      <c r="B116" s="194" t="s">
        <v>1024</v>
      </c>
      <c r="C116" s="207" t="s">
        <v>13</v>
      </c>
      <c r="D116" s="207" t="s">
        <v>54</v>
      </c>
      <c r="E116" s="208">
        <v>750</v>
      </c>
      <c r="F116" s="208">
        <v>60</v>
      </c>
      <c r="G116" s="210">
        <f t="shared" si="0"/>
        <v>45000</v>
      </c>
      <c r="H116" s="194" t="s">
        <v>992</v>
      </c>
      <c r="I116" s="226"/>
    </row>
    <row r="117" spans="1:9" s="188" customFormat="1" ht="28.15" customHeight="1">
      <c r="A117" s="367">
        <v>30199431</v>
      </c>
      <c r="B117" s="396" t="s">
        <v>1410</v>
      </c>
      <c r="C117" s="370" t="s">
        <v>148</v>
      </c>
      <c r="D117" s="402" t="s">
        <v>54</v>
      </c>
      <c r="E117" s="427">
        <v>600</v>
      </c>
      <c r="F117" s="364">
        <v>100</v>
      </c>
      <c r="G117" s="365">
        <f t="shared" ref="G117" si="19">+F117*E117</f>
        <v>60000</v>
      </c>
      <c r="H117" s="194"/>
      <c r="I117" s="226"/>
    </row>
    <row r="118" spans="1:9" s="188" customFormat="1" ht="23.1" customHeight="1">
      <c r="A118" s="194">
        <v>30199420</v>
      </c>
      <c r="B118" s="194" t="s">
        <v>1025</v>
      </c>
      <c r="C118" s="207" t="s">
        <v>13</v>
      </c>
      <c r="D118" s="207" t="s">
        <v>25</v>
      </c>
      <c r="E118" s="208">
        <v>1500</v>
      </c>
      <c r="F118" s="208">
        <v>26</v>
      </c>
      <c r="G118" s="210">
        <f t="shared" si="0"/>
        <v>39000</v>
      </c>
      <c r="H118" s="194" t="s">
        <v>992</v>
      </c>
      <c r="I118" s="226"/>
    </row>
    <row r="119" spans="1:9" s="188" customFormat="1" ht="18.75" customHeight="1">
      <c r="A119" s="194">
        <v>30197220</v>
      </c>
      <c r="B119" s="193" t="s">
        <v>429</v>
      </c>
      <c r="C119" s="207" t="s">
        <v>13</v>
      </c>
      <c r="D119" s="207" t="s">
        <v>25</v>
      </c>
      <c r="E119" s="208">
        <v>150</v>
      </c>
      <c r="F119" s="208">
        <v>100</v>
      </c>
      <c r="G119" s="210">
        <f t="shared" si="0"/>
        <v>15000</v>
      </c>
      <c r="H119" s="194" t="s">
        <v>992</v>
      </c>
      <c r="I119" s="226"/>
    </row>
    <row r="120" spans="1:9" s="188" customFormat="1" ht="35.25" customHeight="1">
      <c r="A120" s="239" t="s">
        <v>1026</v>
      </c>
      <c r="B120" s="240" t="s">
        <v>1027</v>
      </c>
      <c r="C120" s="207" t="s">
        <v>13</v>
      </c>
      <c r="D120" s="207" t="s">
        <v>25</v>
      </c>
      <c r="E120" s="208">
        <v>1200</v>
      </c>
      <c r="F120" s="241">
        <v>12</v>
      </c>
      <c r="G120" s="210">
        <f t="shared" si="0"/>
        <v>14400</v>
      </c>
      <c r="H120" s="194" t="s">
        <v>992</v>
      </c>
      <c r="I120" s="226"/>
    </row>
    <row r="121" spans="1:9" s="188" customFormat="1" ht="17.25" customHeight="1">
      <c r="A121" s="194">
        <v>30192720</v>
      </c>
      <c r="B121" s="193" t="s">
        <v>133</v>
      </c>
      <c r="C121" s="207" t="s">
        <v>13</v>
      </c>
      <c r="D121" s="220" t="s">
        <v>25</v>
      </c>
      <c r="E121" s="208">
        <v>300</v>
      </c>
      <c r="F121" s="241">
        <v>100</v>
      </c>
      <c r="G121" s="210">
        <f t="shared" si="0"/>
        <v>30000</v>
      </c>
      <c r="H121" s="194" t="s">
        <v>992</v>
      </c>
      <c r="I121" s="226"/>
    </row>
    <row r="122" spans="1:9" s="188" customFormat="1" ht="17.25" customHeight="1">
      <c r="A122" s="432" t="s">
        <v>1404</v>
      </c>
      <c r="B122" s="433" t="s">
        <v>1405</v>
      </c>
      <c r="C122" s="370" t="s">
        <v>148</v>
      </c>
      <c r="D122" s="402" t="s">
        <v>1376</v>
      </c>
      <c r="E122" s="427">
        <v>100</v>
      </c>
      <c r="F122" s="364">
        <v>210</v>
      </c>
      <c r="G122" s="365">
        <f t="shared" ref="G122" si="20">+F122*E122</f>
        <v>21000</v>
      </c>
      <c r="H122" s="194"/>
      <c r="I122" s="226"/>
    </row>
    <row r="123" spans="1:9" s="188" customFormat="1" ht="20.100000000000001" customHeight="1">
      <c r="A123" s="242">
        <v>30192133</v>
      </c>
      <c r="B123" s="242" t="s">
        <v>1028</v>
      </c>
      <c r="C123" s="207" t="s">
        <v>13</v>
      </c>
      <c r="D123" s="220" t="s">
        <v>25</v>
      </c>
      <c r="E123" s="208">
        <v>500</v>
      </c>
      <c r="F123" s="241">
        <v>5</v>
      </c>
      <c r="G123" s="210">
        <f t="shared" ref="G123:G208" si="21">E123*F123</f>
        <v>2500</v>
      </c>
      <c r="H123" s="194" t="s">
        <v>992</v>
      </c>
      <c r="I123" s="226"/>
    </row>
    <row r="124" spans="1:9" s="188" customFormat="1" ht="20.100000000000001" customHeight="1">
      <c r="A124" s="362" t="s">
        <v>1449</v>
      </c>
      <c r="B124" s="384" t="s">
        <v>1450</v>
      </c>
      <c r="C124" s="370" t="s">
        <v>148</v>
      </c>
      <c r="D124" s="402" t="s">
        <v>25</v>
      </c>
      <c r="E124" s="435">
        <v>155</v>
      </c>
      <c r="F124" s="364">
        <v>100</v>
      </c>
      <c r="G124" s="365">
        <f>+F124*E124</f>
        <v>15500</v>
      </c>
      <c r="H124" s="194"/>
      <c r="I124" s="226"/>
    </row>
    <row r="125" spans="1:9" s="188" customFormat="1" ht="20.100000000000001" customHeight="1">
      <c r="A125" s="194">
        <v>30192130</v>
      </c>
      <c r="B125" s="194" t="s">
        <v>917</v>
      </c>
      <c r="C125" s="207" t="s">
        <v>13</v>
      </c>
      <c r="D125" s="207" t="s">
        <v>916</v>
      </c>
      <c r="E125" s="208">
        <v>90</v>
      </c>
      <c r="F125" s="208">
        <v>100</v>
      </c>
      <c r="G125" s="210">
        <f t="shared" si="21"/>
        <v>9000</v>
      </c>
      <c r="H125" s="194" t="s">
        <v>992</v>
      </c>
      <c r="I125" s="226"/>
    </row>
    <row r="126" spans="1:9" s="188" customFormat="1" ht="20.100000000000001" customHeight="1">
      <c r="A126" s="367">
        <v>30192130</v>
      </c>
      <c r="B126" s="384" t="s">
        <v>1419</v>
      </c>
      <c r="C126" s="370" t="s">
        <v>148</v>
      </c>
      <c r="D126" s="402" t="s">
        <v>25</v>
      </c>
      <c r="E126" s="427">
        <v>80</v>
      </c>
      <c r="F126" s="364">
        <v>200</v>
      </c>
      <c r="G126" s="365">
        <f t="shared" ref="G126" si="22">+F126*E126</f>
        <v>16000</v>
      </c>
      <c r="H126" s="194"/>
      <c r="I126" s="226"/>
    </row>
    <row r="127" spans="1:9" s="188" customFormat="1" ht="20.100000000000001" customHeight="1">
      <c r="A127" s="194">
        <v>30192620</v>
      </c>
      <c r="B127" s="194" t="s">
        <v>1029</v>
      </c>
      <c r="C127" s="207" t="s">
        <v>13</v>
      </c>
      <c r="D127" s="222" t="s">
        <v>25</v>
      </c>
      <c r="E127" s="222">
        <v>20000</v>
      </c>
      <c r="F127" s="208">
        <v>1</v>
      </c>
      <c r="G127" s="210">
        <f t="shared" si="21"/>
        <v>20000</v>
      </c>
      <c r="H127" s="194" t="s">
        <v>991</v>
      </c>
      <c r="I127" s="226"/>
    </row>
    <row r="128" spans="1:9" s="188" customFormat="1" ht="20.100000000000001" customHeight="1">
      <c r="A128" s="194">
        <v>37821151</v>
      </c>
      <c r="B128" s="194" t="s">
        <v>1030</v>
      </c>
      <c r="C128" s="207" t="s">
        <v>13</v>
      </c>
      <c r="D128" s="207" t="s">
        <v>54</v>
      </c>
      <c r="E128" s="208">
        <v>1000</v>
      </c>
      <c r="F128" s="208">
        <v>1</v>
      </c>
      <c r="G128" s="210">
        <f t="shared" si="21"/>
        <v>1000</v>
      </c>
      <c r="H128" s="194" t="s">
        <v>992</v>
      </c>
      <c r="I128" s="226"/>
    </row>
    <row r="129" spans="1:9" s="188" customFormat="1" ht="20.100000000000001" customHeight="1">
      <c r="A129" s="194" t="s">
        <v>957</v>
      </c>
      <c r="B129" s="194" t="s">
        <v>1031</v>
      </c>
      <c r="C129" s="205" t="s">
        <v>148</v>
      </c>
      <c r="D129" s="222" t="s">
        <v>25</v>
      </c>
      <c r="E129" s="222">
        <v>2000</v>
      </c>
      <c r="F129" s="208">
        <v>100</v>
      </c>
      <c r="G129" s="210">
        <f t="shared" si="21"/>
        <v>200000</v>
      </c>
      <c r="H129" s="194" t="s">
        <v>1226</v>
      </c>
      <c r="I129" s="226"/>
    </row>
    <row r="130" spans="1:9" s="188" customFormat="1" ht="24.95" customHeight="1">
      <c r="A130" s="194" t="s">
        <v>958</v>
      </c>
      <c r="B130" s="194" t="s">
        <v>1032</v>
      </c>
      <c r="C130" s="205" t="s">
        <v>148</v>
      </c>
      <c r="D130" s="222" t="s">
        <v>25</v>
      </c>
      <c r="E130" s="222">
        <v>2000</v>
      </c>
      <c r="F130" s="208">
        <v>100</v>
      </c>
      <c r="G130" s="210">
        <f t="shared" si="21"/>
        <v>200000</v>
      </c>
      <c r="H130" s="194" t="s">
        <v>1226</v>
      </c>
      <c r="I130" s="226"/>
    </row>
    <row r="131" spans="1:9" s="188" customFormat="1" ht="24.95" customHeight="1">
      <c r="A131" s="194" t="s">
        <v>977</v>
      </c>
      <c r="B131" s="194" t="s">
        <v>959</v>
      </c>
      <c r="C131" s="205" t="s">
        <v>148</v>
      </c>
      <c r="D131" s="222" t="s">
        <v>25</v>
      </c>
      <c r="E131" s="222">
        <v>10000</v>
      </c>
      <c r="F131" s="208">
        <v>50</v>
      </c>
      <c r="G131" s="210">
        <f t="shared" si="21"/>
        <v>500000</v>
      </c>
      <c r="H131" s="194" t="s">
        <v>1226</v>
      </c>
      <c r="I131" s="226"/>
    </row>
    <row r="132" spans="1:9" s="188" customFormat="1" ht="24.95" customHeight="1">
      <c r="A132" s="372" t="s">
        <v>1384</v>
      </c>
      <c r="B132" s="438" t="s">
        <v>1385</v>
      </c>
      <c r="C132" s="380" t="s">
        <v>148</v>
      </c>
      <c r="D132" s="380" t="s">
        <v>25</v>
      </c>
      <c r="E132" s="381">
        <v>8000</v>
      </c>
      <c r="F132" s="380">
        <v>10</v>
      </c>
      <c r="G132" s="376">
        <f>+F132*E132</f>
        <v>80000</v>
      </c>
      <c r="H132" s="194"/>
      <c r="I132" s="226"/>
    </row>
    <row r="133" spans="1:9" s="188" customFormat="1" ht="24.95" customHeight="1">
      <c r="A133" s="453">
        <v>30237112</v>
      </c>
      <c r="B133" s="454" t="s">
        <v>1383</v>
      </c>
      <c r="C133" s="380" t="s">
        <v>148</v>
      </c>
      <c r="D133" s="380" t="s">
        <v>25</v>
      </c>
      <c r="E133" s="381">
        <v>7800</v>
      </c>
      <c r="F133" s="380">
        <v>15</v>
      </c>
      <c r="G133" s="376">
        <f>+F133*E133</f>
        <v>117000</v>
      </c>
      <c r="H133" s="194"/>
      <c r="I133" s="226"/>
    </row>
    <row r="134" spans="1:9" s="188" customFormat="1" ht="33.6" customHeight="1">
      <c r="A134" s="379" t="s">
        <v>1377</v>
      </c>
      <c r="B134" s="373" t="s">
        <v>1378</v>
      </c>
      <c r="C134" s="414" t="s">
        <v>148</v>
      </c>
      <c r="D134" s="414" t="s">
        <v>1376</v>
      </c>
      <c r="E134" s="445">
        <v>5500</v>
      </c>
      <c r="F134" s="416">
        <v>10</v>
      </c>
      <c r="G134" s="445">
        <f t="shared" ref="G134:G135" si="23">+F134*E134</f>
        <v>55000</v>
      </c>
      <c r="H134" s="194"/>
      <c r="I134" s="226"/>
    </row>
    <row r="135" spans="1:9" s="188" customFormat="1" ht="25.5" customHeight="1">
      <c r="A135" s="379" t="s">
        <v>1379</v>
      </c>
      <c r="B135" s="413" t="s">
        <v>1380</v>
      </c>
      <c r="C135" s="414" t="s">
        <v>148</v>
      </c>
      <c r="D135" s="414" t="s">
        <v>1376</v>
      </c>
      <c r="E135" s="445">
        <v>10000</v>
      </c>
      <c r="F135" s="416">
        <v>2</v>
      </c>
      <c r="G135" s="445">
        <f t="shared" si="23"/>
        <v>20000</v>
      </c>
      <c r="H135" s="194"/>
      <c r="I135" s="226"/>
    </row>
    <row r="136" spans="1:9" s="188" customFormat="1" ht="24.95" customHeight="1">
      <c r="A136" s="217" t="s">
        <v>1033</v>
      </c>
      <c r="B136" s="194" t="s">
        <v>1034</v>
      </c>
      <c r="C136" s="205" t="s">
        <v>148</v>
      </c>
      <c r="D136" s="231" t="s">
        <v>25</v>
      </c>
      <c r="E136" s="222">
        <v>10000</v>
      </c>
      <c r="F136" s="209">
        <v>1</v>
      </c>
      <c r="G136" s="210">
        <f t="shared" si="21"/>
        <v>10000</v>
      </c>
      <c r="H136" s="194" t="s">
        <v>991</v>
      </c>
      <c r="I136" s="226"/>
    </row>
    <row r="137" spans="1:9" s="188" customFormat="1" ht="24.95" customHeight="1">
      <c r="A137" s="362" t="s">
        <v>1531</v>
      </c>
      <c r="B137" s="408" t="s">
        <v>1532</v>
      </c>
      <c r="C137" s="402" t="s">
        <v>148</v>
      </c>
      <c r="D137" s="402" t="s">
        <v>1376</v>
      </c>
      <c r="E137" s="368">
        <v>80000</v>
      </c>
      <c r="F137" s="402" t="s">
        <v>1533</v>
      </c>
      <c r="G137" s="368">
        <f t="shared" ref="G137" si="24">+F137*E137</f>
        <v>960000</v>
      </c>
      <c r="H137" s="194"/>
      <c r="I137" s="226"/>
    </row>
    <row r="138" spans="1:9" s="188" customFormat="1" ht="20.100000000000001" customHeight="1">
      <c r="A138" s="194">
        <v>30239140</v>
      </c>
      <c r="B138" s="194" t="s">
        <v>1246</v>
      </c>
      <c r="C138" s="205" t="s">
        <v>148</v>
      </c>
      <c r="D138" s="207" t="s">
        <v>25</v>
      </c>
      <c r="E138" s="208">
        <v>250000</v>
      </c>
      <c r="F138" s="208">
        <v>3</v>
      </c>
      <c r="G138" s="210">
        <f t="shared" si="21"/>
        <v>750000</v>
      </c>
      <c r="H138" s="194" t="s">
        <v>991</v>
      </c>
      <c r="I138" s="226"/>
    </row>
    <row r="139" spans="1:9" s="188" customFormat="1" ht="20.100000000000001" customHeight="1">
      <c r="A139" s="194">
        <v>30232110</v>
      </c>
      <c r="B139" s="194" t="s">
        <v>118</v>
      </c>
      <c r="C139" s="205" t="s">
        <v>148</v>
      </c>
      <c r="D139" s="207" t="s">
        <v>25</v>
      </c>
      <c r="E139" s="208">
        <v>60000</v>
      </c>
      <c r="F139" s="208">
        <v>2</v>
      </c>
      <c r="G139" s="210">
        <f t="shared" si="21"/>
        <v>120000</v>
      </c>
      <c r="H139" s="194" t="s">
        <v>991</v>
      </c>
      <c r="I139" s="226"/>
    </row>
    <row r="140" spans="1:9" s="188" customFormat="1" ht="20.100000000000001" customHeight="1">
      <c r="A140" s="367">
        <v>30232110</v>
      </c>
      <c r="B140" s="428" t="s">
        <v>1545</v>
      </c>
      <c r="C140" s="402" t="s">
        <v>148</v>
      </c>
      <c r="D140" s="402" t="s">
        <v>1376</v>
      </c>
      <c r="E140" s="368">
        <v>100500</v>
      </c>
      <c r="F140" s="402" t="s">
        <v>1519</v>
      </c>
      <c r="G140" s="368">
        <f t="shared" ref="G140" si="25">+F140*E140</f>
        <v>201000</v>
      </c>
      <c r="H140" s="194"/>
      <c r="I140" s="226"/>
    </row>
    <row r="141" spans="1:9" s="188" customFormat="1" ht="20.100000000000001" customHeight="1">
      <c r="A141" s="194">
        <v>30211190</v>
      </c>
      <c r="B141" s="194" t="s">
        <v>448</v>
      </c>
      <c r="C141" s="205" t="s">
        <v>148</v>
      </c>
      <c r="D141" s="207" t="s">
        <v>25</v>
      </c>
      <c r="E141" s="208">
        <v>320000</v>
      </c>
      <c r="F141" s="208">
        <v>21</v>
      </c>
      <c r="G141" s="210">
        <f t="shared" si="21"/>
        <v>6720000</v>
      </c>
      <c r="H141" s="194" t="s">
        <v>991</v>
      </c>
      <c r="I141" s="226"/>
    </row>
    <row r="142" spans="1:9" s="188" customFormat="1" ht="20.100000000000001" customHeight="1">
      <c r="A142" s="432">
        <v>30211190</v>
      </c>
      <c r="B142" s="469" t="s">
        <v>1534</v>
      </c>
      <c r="C142" s="402" t="s">
        <v>148</v>
      </c>
      <c r="D142" s="402" t="s">
        <v>1376</v>
      </c>
      <c r="E142" s="368">
        <v>350000</v>
      </c>
      <c r="F142" s="402" t="s">
        <v>1533</v>
      </c>
      <c r="G142" s="368">
        <f t="shared" ref="G142" si="26">+F142*E142</f>
        <v>4200000</v>
      </c>
      <c r="H142" s="194"/>
      <c r="I142" s="226"/>
    </row>
    <row r="143" spans="1:9" s="188" customFormat="1" ht="20.100000000000001" customHeight="1">
      <c r="A143" s="194">
        <v>30234650</v>
      </c>
      <c r="B143" s="194" t="s">
        <v>1035</v>
      </c>
      <c r="C143" s="205" t="s">
        <v>148</v>
      </c>
      <c r="D143" s="207" t="s">
        <v>25</v>
      </c>
      <c r="E143" s="208">
        <v>5000</v>
      </c>
      <c r="F143" s="208">
        <v>8</v>
      </c>
      <c r="G143" s="210">
        <f t="shared" si="21"/>
        <v>40000</v>
      </c>
      <c r="H143" s="194" t="s">
        <v>991</v>
      </c>
      <c r="I143" s="226"/>
    </row>
    <row r="144" spans="1:9" s="188" customFormat="1" ht="24.95" customHeight="1">
      <c r="A144" s="194">
        <v>30232231</v>
      </c>
      <c r="B144" s="193" t="s">
        <v>1036</v>
      </c>
      <c r="C144" s="205" t="s">
        <v>148</v>
      </c>
      <c r="D144" s="207" t="s">
        <v>25</v>
      </c>
      <c r="E144" s="208">
        <v>18000</v>
      </c>
      <c r="F144" s="208">
        <v>43</v>
      </c>
      <c r="G144" s="210">
        <f t="shared" si="21"/>
        <v>774000</v>
      </c>
      <c r="H144" s="194" t="s">
        <v>991</v>
      </c>
      <c r="I144" s="226"/>
    </row>
    <row r="145" spans="1:9" s="188" customFormat="1" ht="24.95" customHeight="1">
      <c r="A145" s="379" t="s">
        <v>1525</v>
      </c>
      <c r="B145" s="373" t="s">
        <v>1526</v>
      </c>
      <c r="C145" s="414" t="s">
        <v>148</v>
      </c>
      <c r="D145" s="414" t="s">
        <v>1376</v>
      </c>
      <c r="E145" s="445">
        <v>70000</v>
      </c>
      <c r="F145" s="414" t="s">
        <v>1524</v>
      </c>
      <c r="G145" s="445">
        <f t="shared" ref="G145:G147" si="27">+F145*E145</f>
        <v>70000</v>
      </c>
      <c r="H145" s="194"/>
      <c r="I145" s="226"/>
    </row>
    <row r="146" spans="1:9" s="188" customFormat="1" ht="24.95" customHeight="1">
      <c r="A146" s="367" t="s">
        <v>1527</v>
      </c>
      <c r="B146" s="408" t="s">
        <v>1528</v>
      </c>
      <c r="C146" s="402" t="s">
        <v>148</v>
      </c>
      <c r="D146" s="402" t="s">
        <v>25</v>
      </c>
      <c r="E146" s="440">
        <v>35000</v>
      </c>
      <c r="F146" s="364">
        <v>1</v>
      </c>
      <c r="G146" s="368">
        <f t="shared" si="27"/>
        <v>35000</v>
      </c>
      <c r="H146" s="194"/>
      <c r="I146" s="226"/>
    </row>
    <row r="147" spans="1:9" s="188" customFormat="1" ht="24.95" customHeight="1">
      <c r="A147" s="367" t="s">
        <v>1529</v>
      </c>
      <c r="B147" s="408" t="s">
        <v>1530</v>
      </c>
      <c r="C147" s="402" t="s">
        <v>148</v>
      </c>
      <c r="D147" s="402" t="s">
        <v>25</v>
      </c>
      <c r="E147" s="440">
        <v>45000</v>
      </c>
      <c r="F147" s="364">
        <v>1</v>
      </c>
      <c r="G147" s="368">
        <f t="shared" si="27"/>
        <v>45000</v>
      </c>
      <c r="H147" s="194"/>
      <c r="I147" s="226"/>
    </row>
    <row r="148" spans="1:9" s="188" customFormat="1" ht="24.95" customHeight="1">
      <c r="A148" s="194">
        <v>30211200</v>
      </c>
      <c r="B148" s="193" t="s">
        <v>450</v>
      </c>
      <c r="C148" s="205" t="s">
        <v>148</v>
      </c>
      <c r="D148" s="207" t="s">
        <v>25</v>
      </c>
      <c r="E148" s="208">
        <v>350000</v>
      </c>
      <c r="F148" s="208">
        <v>1</v>
      </c>
      <c r="G148" s="210">
        <f t="shared" si="21"/>
        <v>350000</v>
      </c>
      <c r="H148" s="194" t="s">
        <v>991</v>
      </c>
      <c r="I148" s="226" t="s">
        <v>1273</v>
      </c>
    </row>
    <row r="149" spans="1:9" s="188" customFormat="1" ht="24.95" customHeight="1">
      <c r="A149" s="362" t="s">
        <v>1535</v>
      </c>
      <c r="B149" s="408" t="s">
        <v>1536</v>
      </c>
      <c r="C149" s="402" t="s">
        <v>148</v>
      </c>
      <c r="D149" s="402" t="s">
        <v>25</v>
      </c>
      <c r="E149" s="440">
        <v>550000</v>
      </c>
      <c r="F149" s="364">
        <v>1</v>
      </c>
      <c r="G149" s="368">
        <f t="shared" ref="G149:G150" si="28">+F149*E149</f>
        <v>550000</v>
      </c>
      <c r="H149" s="194"/>
      <c r="I149" s="226"/>
    </row>
    <row r="150" spans="1:9" s="188" customFormat="1" ht="24.95" customHeight="1">
      <c r="A150" s="367">
        <v>31151120</v>
      </c>
      <c r="B150" s="408" t="s">
        <v>1541</v>
      </c>
      <c r="C150" s="402" t="s">
        <v>148</v>
      </c>
      <c r="D150" s="402" t="s">
        <v>1376</v>
      </c>
      <c r="E150" s="368">
        <v>32000</v>
      </c>
      <c r="F150" s="402" t="s">
        <v>1542</v>
      </c>
      <c r="G150" s="368">
        <f t="shared" si="28"/>
        <v>640000</v>
      </c>
      <c r="H150" s="194"/>
      <c r="I150" s="226"/>
    </row>
    <row r="151" spans="1:9" s="188" customFormat="1" ht="24.95" customHeight="1">
      <c r="A151" s="194" t="s">
        <v>944</v>
      </c>
      <c r="B151" s="194" t="s">
        <v>1247</v>
      </c>
      <c r="C151" s="241" t="s">
        <v>13</v>
      </c>
      <c r="D151" s="235" t="s">
        <v>25</v>
      </c>
      <c r="E151" s="222">
        <v>350</v>
      </c>
      <c r="F151" s="222">
        <v>20</v>
      </c>
      <c r="G151" s="210">
        <f t="shared" si="21"/>
        <v>7000</v>
      </c>
      <c r="H151" s="194" t="s">
        <v>991</v>
      </c>
      <c r="I151" s="226"/>
    </row>
    <row r="152" spans="1:9" s="188" customFormat="1" ht="20.100000000000001" customHeight="1">
      <c r="A152" s="194">
        <v>31221241</v>
      </c>
      <c r="B152" s="194" t="s">
        <v>945</v>
      </c>
      <c r="C152" s="241" t="s">
        <v>13</v>
      </c>
      <c r="D152" s="235" t="s">
        <v>25</v>
      </c>
      <c r="E152" s="208">
        <v>20</v>
      </c>
      <c r="F152" s="208">
        <v>2000</v>
      </c>
      <c r="G152" s="210">
        <f t="shared" si="21"/>
        <v>40000</v>
      </c>
      <c r="H152" s="194" t="s">
        <v>991</v>
      </c>
      <c r="I152" s="226"/>
    </row>
    <row r="153" spans="1:9" s="188" customFormat="1" ht="20.100000000000001" customHeight="1">
      <c r="A153" s="194">
        <v>31221242</v>
      </c>
      <c r="B153" s="194" t="s">
        <v>946</v>
      </c>
      <c r="C153" s="241" t="s">
        <v>13</v>
      </c>
      <c r="D153" s="202" t="s">
        <v>25</v>
      </c>
      <c r="E153" s="208">
        <v>10</v>
      </c>
      <c r="F153" s="354">
        <v>200</v>
      </c>
      <c r="G153" s="210">
        <f t="shared" si="21"/>
        <v>2000</v>
      </c>
      <c r="H153" s="194" t="s">
        <v>991</v>
      </c>
      <c r="I153" s="226"/>
    </row>
    <row r="154" spans="1:9" s="188" customFormat="1" ht="20.100000000000001" customHeight="1">
      <c r="A154" s="379">
        <v>31211100</v>
      </c>
      <c r="B154" s="373" t="s">
        <v>1543</v>
      </c>
      <c r="C154" s="414" t="s">
        <v>148</v>
      </c>
      <c r="D154" s="414" t="s">
        <v>1376</v>
      </c>
      <c r="E154" s="445">
        <v>80000</v>
      </c>
      <c r="F154" s="414" t="s">
        <v>1519</v>
      </c>
      <c r="G154" s="445">
        <f t="shared" ref="G154" si="29">+F154*E154</f>
        <v>160000</v>
      </c>
      <c r="H154" s="194"/>
      <c r="I154" s="226"/>
    </row>
    <row r="155" spans="1:9" s="188" customFormat="1" ht="24.95" customHeight="1">
      <c r="A155" s="194" t="s">
        <v>924</v>
      </c>
      <c r="B155" s="194" t="s">
        <v>947</v>
      </c>
      <c r="C155" s="241" t="s">
        <v>13</v>
      </c>
      <c r="D155" s="222" t="s">
        <v>25</v>
      </c>
      <c r="E155" s="225">
        <v>10000</v>
      </c>
      <c r="F155" s="208">
        <v>4</v>
      </c>
      <c r="G155" s="210">
        <f t="shared" si="21"/>
        <v>40000</v>
      </c>
      <c r="H155" s="194" t="s">
        <v>991</v>
      </c>
      <c r="I155" s="226"/>
    </row>
    <row r="156" spans="1:9" s="188" customFormat="1" ht="24.95" customHeight="1">
      <c r="A156" s="194" t="s">
        <v>925</v>
      </c>
      <c r="B156" s="194" t="s">
        <v>927</v>
      </c>
      <c r="C156" s="241" t="s">
        <v>13</v>
      </c>
      <c r="D156" s="222" t="s">
        <v>25</v>
      </c>
      <c r="E156" s="225">
        <v>15000</v>
      </c>
      <c r="F156" s="208">
        <v>4</v>
      </c>
      <c r="G156" s="210">
        <f t="shared" si="21"/>
        <v>60000</v>
      </c>
      <c r="H156" s="194" t="s">
        <v>991</v>
      </c>
      <c r="I156" s="226"/>
    </row>
    <row r="157" spans="1:9" s="188" customFormat="1" ht="24.95" customHeight="1">
      <c r="A157" s="194" t="s">
        <v>948</v>
      </c>
      <c r="B157" s="194" t="s">
        <v>949</v>
      </c>
      <c r="C157" s="241" t="s">
        <v>13</v>
      </c>
      <c r="D157" s="222" t="s">
        <v>25</v>
      </c>
      <c r="E157" s="225">
        <v>900</v>
      </c>
      <c r="F157" s="208">
        <v>10</v>
      </c>
      <c r="G157" s="210">
        <f t="shared" si="21"/>
        <v>9000</v>
      </c>
      <c r="H157" s="194" t="s">
        <v>991</v>
      </c>
      <c r="I157" s="226"/>
    </row>
    <row r="158" spans="1:9" s="188" customFormat="1" ht="24.95" customHeight="1">
      <c r="A158" s="194" t="s">
        <v>950</v>
      </c>
      <c r="B158" s="194" t="s">
        <v>951</v>
      </c>
      <c r="C158" s="241" t="s">
        <v>13</v>
      </c>
      <c r="D158" s="222" t="s">
        <v>25</v>
      </c>
      <c r="E158" s="245">
        <v>1200</v>
      </c>
      <c r="F158" s="246">
        <v>10</v>
      </c>
      <c r="G158" s="210">
        <f t="shared" si="21"/>
        <v>12000</v>
      </c>
      <c r="H158" s="194" t="s">
        <v>991</v>
      </c>
      <c r="I158" s="226"/>
    </row>
    <row r="159" spans="1:9" s="188" customFormat="1" ht="24.95" customHeight="1">
      <c r="A159" s="194" t="s">
        <v>952</v>
      </c>
      <c r="B159" s="194" t="s">
        <v>953</v>
      </c>
      <c r="C159" s="241" t="s">
        <v>13</v>
      </c>
      <c r="D159" s="222" t="s">
        <v>25</v>
      </c>
      <c r="E159" s="208">
        <v>1400</v>
      </c>
      <c r="F159" s="208">
        <v>10</v>
      </c>
      <c r="G159" s="210">
        <f t="shared" si="21"/>
        <v>14000</v>
      </c>
      <c r="H159" s="194" t="s">
        <v>991</v>
      </c>
      <c r="I159" s="226"/>
    </row>
    <row r="160" spans="1:9" s="188" customFormat="1" ht="24.95" customHeight="1">
      <c r="A160" s="194" t="s">
        <v>1037</v>
      </c>
      <c r="B160" s="13" t="s">
        <v>1038</v>
      </c>
      <c r="C160" s="241" t="s">
        <v>13</v>
      </c>
      <c r="D160" s="222" t="s">
        <v>25</v>
      </c>
      <c r="E160" s="222">
        <v>3000</v>
      </c>
      <c r="F160" s="222">
        <v>2</v>
      </c>
      <c r="G160" s="210">
        <f t="shared" si="21"/>
        <v>6000</v>
      </c>
      <c r="H160" s="194" t="s">
        <v>991</v>
      </c>
      <c r="I160" s="226"/>
    </row>
    <row r="161" spans="1:9" s="188" customFormat="1" ht="24.95" customHeight="1">
      <c r="A161" s="194" t="s">
        <v>1039</v>
      </c>
      <c r="B161" s="13" t="s">
        <v>1363</v>
      </c>
      <c r="C161" s="241" t="s">
        <v>13</v>
      </c>
      <c r="D161" s="222" t="s">
        <v>25</v>
      </c>
      <c r="E161" s="222">
        <v>6000</v>
      </c>
      <c r="F161" s="222">
        <v>2</v>
      </c>
      <c r="G161" s="210">
        <f t="shared" si="21"/>
        <v>12000</v>
      </c>
      <c r="H161" s="194" t="s">
        <v>991</v>
      </c>
      <c r="I161" s="226"/>
    </row>
    <row r="162" spans="1:9" s="188" customFormat="1" ht="24.95" customHeight="1">
      <c r="A162" s="372" t="s">
        <v>1364</v>
      </c>
      <c r="B162" s="413" t="s">
        <v>1365</v>
      </c>
      <c r="C162" s="380" t="s">
        <v>148</v>
      </c>
      <c r="D162" s="414" t="s">
        <v>25</v>
      </c>
      <c r="E162" s="415">
        <v>10</v>
      </c>
      <c r="F162" s="416">
        <v>100</v>
      </c>
      <c r="G162" s="417">
        <f t="shared" ref="G162" si="30">+F162*E162</f>
        <v>1000</v>
      </c>
      <c r="H162" s="194"/>
      <c r="I162" s="226"/>
    </row>
    <row r="163" spans="1:9" s="188" customFormat="1" ht="24.95" customHeight="1">
      <c r="A163" s="194" t="s">
        <v>1040</v>
      </c>
      <c r="B163" s="194" t="s">
        <v>919</v>
      </c>
      <c r="C163" s="241" t="s">
        <v>13</v>
      </c>
      <c r="D163" s="222" t="s">
        <v>25</v>
      </c>
      <c r="E163" s="208">
        <v>60</v>
      </c>
      <c r="F163" s="208">
        <v>500</v>
      </c>
      <c r="G163" s="210">
        <f t="shared" si="21"/>
        <v>30000</v>
      </c>
      <c r="H163" s="194" t="s">
        <v>991</v>
      </c>
      <c r="I163" s="226"/>
    </row>
    <row r="164" spans="1:9" s="188" customFormat="1" ht="24.95" customHeight="1">
      <c r="A164" s="194" t="s">
        <v>1041</v>
      </c>
      <c r="B164" s="194" t="s">
        <v>1042</v>
      </c>
      <c r="C164" s="241" t="s">
        <v>13</v>
      </c>
      <c r="D164" s="207" t="s">
        <v>25</v>
      </c>
      <c r="E164" s="208">
        <v>10</v>
      </c>
      <c r="F164" s="208">
        <v>1000</v>
      </c>
      <c r="G164" s="210">
        <f>E164*F164</f>
        <v>10000</v>
      </c>
      <c r="H164" s="194" t="s">
        <v>991</v>
      </c>
      <c r="I164" s="226"/>
    </row>
    <row r="165" spans="1:9" s="188" customFormat="1" ht="24.95" customHeight="1">
      <c r="A165" s="206" t="s">
        <v>1043</v>
      </c>
      <c r="B165" s="194" t="s">
        <v>1044</v>
      </c>
      <c r="C165" s="241" t="s">
        <v>13</v>
      </c>
      <c r="D165" s="222" t="s">
        <v>25</v>
      </c>
      <c r="E165" s="222">
        <v>700</v>
      </c>
      <c r="F165" s="222">
        <v>50</v>
      </c>
      <c r="G165" s="232">
        <f>E165*F165</f>
        <v>35000</v>
      </c>
      <c r="H165" s="194" t="s">
        <v>991</v>
      </c>
      <c r="I165" s="226"/>
    </row>
    <row r="166" spans="1:9" s="188" customFormat="1" ht="24.95" customHeight="1">
      <c r="A166" s="194">
        <v>31331270</v>
      </c>
      <c r="B166" s="194" t="s">
        <v>1045</v>
      </c>
      <c r="C166" s="241" t="s">
        <v>13</v>
      </c>
      <c r="D166" s="247" t="s">
        <v>91</v>
      </c>
      <c r="E166" s="248">
        <v>200</v>
      </c>
      <c r="F166" s="248">
        <v>200</v>
      </c>
      <c r="G166" s="210">
        <f t="shared" si="21"/>
        <v>40000</v>
      </c>
      <c r="H166" s="194" t="s">
        <v>991</v>
      </c>
      <c r="I166" s="226"/>
    </row>
    <row r="167" spans="1:9" s="188" customFormat="1" ht="24.95" customHeight="1">
      <c r="A167" s="194">
        <v>31331280</v>
      </c>
      <c r="B167" s="249" t="s">
        <v>1046</v>
      </c>
      <c r="C167" s="241" t="s">
        <v>13</v>
      </c>
      <c r="D167" s="207" t="s">
        <v>91</v>
      </c>
      <c r="E167" s="208">
        <v>250</v>
      </c>
      <c r="F167" s="208">
        <v>200</v>
      </c>
      <c r="G167" s="210">
        <f t="shared" si="21"/>
        <v>50000</v>
      </c>
      <c r="H167" s="194" t="s">
        <v>991</v>
      </c>
      <c r="I167" s="226"/>
    </row>
    <row r="168" spans="1:9" s="188" customFormat="1" ht="24.95" customHeight="1">
      <c r="A168" s="239">
        <v>31321190</v>
      </c>
      <c r="B168" s="249" t="s">
        <v>1047</v>
      </c>
      <c r="C168" s="241" t="s">
        <v>13</v>
      </c>
      <c r="D168" s="207" t="s">
        <v>91</v>
      </c>
      <c r="E168" s="208">
        <v>400</v>
      </c>
      <c r="F168" s="208">
        <v>100</v>
      </c>
      <c r="G168" s="210">
        <f t="shared" si="21"/>
        <v>40000</v>
      </c>
      <c r="H168" s="194" t="s">
        <v>991</v>
      </c>
      <c r="I168" s="226"/>
    </row>
    <row r="169" spans="1:9" s="188" customFormat="1" ht="18" customHeight="1">
      <c r="A169" s="239" t="s">
        <v>1048</v>
      </c>
      <c r="B169" s="249" t="s">
        <v>1049</v>
      </c>
      <c r="C169" s="241" t="s">
        <v>13</v>
      </c>
      <c r="D169" s="207" t="s">
        <v>91</v>
      </c>
      <c r="E169" s="208">
        <v>700</v>
      </c>
      <c r="F169" s="208">
        <v>100</v>
      </c>
      <c r="G169" s="210">
        <f t="shared" si="21"/>
        <v>70000</v>
      </c>
      <c r="H169" s="194" t="s">
        <v>991</v>
      </c>
      <c r="I169" s="226"/>
    </row>
    <row r="170" spans="1:9" s="188" customFormat="1" ht="17.25" customHeight="1">
      <c r="A170" s="194" t="s">
        <v>870</v>
      </c>
      <c r="B170" s="194" t="s">
        <v>954</v>
      </c>
      <c r="C170" s="241" t="s">
        <v>13</v>
      </c>
      <c r="D170" s="207" t="s">
        <v>25</v>
      </c>
      <c r="E170" s="208">
        <v>1200</v>
      </c>
      <c r="F170" s="207">
        <v>4</v>
      </c>
      <c r="G170" s="210">
        <f t="shared" si="21"/>
        <v>4800</v>
      </c>
      <c r="H170" s="194" t="s">
        <v>991</v>
      </c>
      <c r="I170" s="226"/>
    </row>
    <row r="171" spans="1:9" s="188" customFormat="1" ht="21" customHeight="1">
      <c r="A171" s="194" t="s">
        <v>921</v>
      </c>
      <c r="B171" s="194" t="s">
        <v>955</v>
      </c>
      <c r="C171" s="241" t="s">
        <v>13</v>
      </c>
      <c r="D171" s="207" t="s">
        <v>25</v>
      </c>
      <c r="E171" s="208">
        <v>350</v>
      </c>
      <c r="F171" s="208">
        <v>30</v>
      </c>
      <c r="G171" s="210">
        <f t="shared" si="21"/>
        <v>10500</v>
      </c>
      <c r="H171" s="194" t="s">
        <v>991</v>
      </c>
      <c r="I171" s="226"/>
    </row>
    <row r="172" spans="1:9" s="188" customFormat="1" ht="18.75" customHeight="1">
      <c r="A172" s="194">
        <v>31441000</v>
      </c>
      <c r="B172" s="194" t="s">
        <v>920</v>
      </c>
      <c r="C172" s="241" t="s">
        <v>13</v>
      </c>
      <c r="D172" s="207" t="s">
        <v>25</v>
      </c>
      <c r="E172" s="208">
        <v>150</v>
      </c>
      <c r="F172" s="208">
        <v>150</v>
      </c>
      <c r="G172" s="210">
        <f t="shared" si="21"/>
        <v>22500</v>
      </c>
      <c r="H172" s="194" t="s">
        <v>991</v>
      </c>
      <c r="I172" s="226"/>
    </row>
    <row r="173" spans="1:9" s="188" customFormat="1" ht="18.75" customHeight="1">
      <c r="A173" s="455">
        <v>31441000</v>
      </c>
      <c r="B173" s="456" t="s">
        <v>1490</v>
      </c>
      <c r="C173" s="368" t="s">
        <v>148</v>
      </c>
      <c r="D173" s="370" t="s">
        <v>25</v>
      </c>
      <c r="E173" s="440">
        <v>110</v>
      </c>
      <c r="F173" s="370">
        <v>100</v>
      </c>
      <c r="G173" s="378">
        <f t="shared" ref="G173" si="31">+E173*F173</f>
        <v>11000</v>
      </c>
      <c r="H173" s="194"/>
      <c r="I173" s="226"/>
    </row>
    <row r="174" spans="1:9" s="188" customFormat="1" ht="20.25" customHeight="1">
      <c r="A174" s="194">
        <v>31442000</v>
      </c>
      <c r="B174" s="194" t="s">
        <v>871</v>
      </c>
      <c r="C174" s="241" t="s">
        <v>13</v>
      </c>
      <c r="D174" s="207" t="s">
        <v>25</v>
      </c>
      <c r="E174" s="208">
        <v>150</v>
      </c>
      <c r="F174" s="208">
        <v>150</v>
      </c>
      <c r="G174" s="210">
        <f t="shared" si="21"/>
        <v>22500</v>
      </c>
      <c r="H174" s="194" t="s">
        <v>991</v>
      </c>
      <c r="I174" s="226"/>
    </row>
    <row r="175" spans="1:9" s="188" customFormat="1" ht="20.25" customHeight="1">
      <c r="A175" s="455">
        <v>31442000</v>
      </c>
      <c r="B175" s="456" t="s">
        <v>1489</v>
      </c>
      <c r="C175" s="368" t="s">
        <v>148</v>
      </c>
      <c r="D175" s="370" t="s">
        <v>25</v>
      </c>
      <c r="E175" s="440">
        <v>100</v>
      </c>
      <c r="F175" s="370">
        <v>170</v>
      </c>
      <c r="G175" s="378">
        <f t="shared" ref="G175" si="32">+E175*F175</f>
        <v>17000</v>
      </c>
      <c r="H175" s="194"/>
      <c r="I175" s="226"/>
    </row>
    <row r="176" spans="1:9" s="188" customFormat="1" ht="27.75" customHeight="1">
      <c r="A176" s="194" t="s">
        <v>244</v>
      </c>
      <c r="B176" s="242" t="s">
        <v>1050</v>
      </c>
      <c r="C176" s="241" t="s">
        <v>13</v>
      </c>
      <c r="D176" s="207" t="s">
        <v>25</v>
      </c>
      <c r="E176" s="208">
        <v>1800</v>
      </c>
      <c r="F176" s="208">
        <v>20</v>
      </c>
      <c r="G176" s="210">
        <f t="shared" si="21"/>
        <v>36000</v>
      </c>
      <c r="H176" s="194" t="s">
        <v>991</v>
      </c>
      <c r="I176" s="226"/>
    </row>
    <row r="177" spans="1:9" s="188" customFormat="1" ht="28.5" customHeight="1">
      <c r="A177" s="194" t="s">
        <v>243</v>
      </c>
      <c r="B177" s="242" t="s">
        <v>1051</v>
      </c>
      <c r="C177" s="241" t="s">
        <v>13</v>
      </c>
      <c r="D177" s="207" t="s">
        <v>25</v>
      </c>
      <c r="E177" s="208">
        <v>5000</v>
      </c>
      <c r="F177" s="241">
        <v>20</v>
      </c>
      <c r="G177" s="210">
        <f t="shared" si="21"/>
        <v>100000</v>
      </c>
      <c r="H177" s="194" t="s">
        <v>991</v>
      </c>
      <c r="I177" s="226"/>
    </row>
    <row r="178" spans="1:9" s="188" customFormat="1" ht="20.25" customHeight="1">
      <c r="A178" s="242">
        <v>31512320</v>
      </c>
      <c r="B178" s="242" t="s">
        <v>956</v>
      </c>
      <c r="C178" s="207" t="s">
        <v>148</v>
      </c>
      <c r="D178" s="220" t="s">
        <v>25</v>
      </c>
      <c r="E178" s="208">
        <v>35000</v>
      </c>
      <c r="F178" s="241">
        <v>2</v>
      </c>
      <c r="G178" s="210">
        <f t="shared" si="21"/>
        <v>70000</v>
      </c>
      <c r="H178" s="194" t="s">
        <v>991</v>
      </c>
      <c r="I178" s="226"/>
    </row>
    <row r="179" spans="1:9" s="188" customFormat="1" ht="20.25" customHeight="1">
      <c r="A179" s="367">
        <v>31512420</v>
      </c>
      <c r="B179" s="408" t="s">
        <v>1544</v>
      </c>
      <c r="C179" s="402" t="s">
        <v>148</v>
      </c>
      <c r="D179" s="402" t="s">
        <v>1376</v>
      </c>
      <c r="E179" s="368">
        <v>54000</v>
      </c>
      <c r="F179" s="402" t="s">
        <v>1524</v>
      </c>
      <c r="G179" s="368">
        <f t="shared" ref="G179" si="33">+F179*E179</f>
        <v>54000</v>
      </c>
      <c r="H179" s="194"/>
      <c r="I179" s="226"/>
    </row>
    <row r="180" spans="1:9" s="188" customFormat="1" ht="24.95" customHeight="1">
      <c r="A180" s="194" t="s">
        <v>888</v>
      </c>
      <c r="B180" s="194" t="s">
        <v>960</v>
      </c>
      <c r="C180" s="207" t="s">
        <v>148</v>
      </c>
      <c r="D180" s="207" t="s">
        <v>25</v>
      </c>
      <c r="E180" s="208">
        <v>7500</v>
      </c>
      <c r="F180" s="208">
        <v>50</v>
      </c>
      <c r="G180" s="210">
        <f t="shared" si="21"/>
        <v>375000</v>
      </c>
      <c r="H180" s="194" t="s">
        <v>991</v>
      </c>
      <c r="I180" s="226"/>
    </row>
    <row r="181" spans="1:9" s="188" customFormat="1" ht="24.95" customHeight="1">
      <c r="A181" s="194" t="s">
        <v>890</v>
      </c>
      <c r="B181" s="194" t="s">
        <v>922</v>
      </c>
      <c r="C181" s="207" t="s">
        <v>148</v>
      </c>
      <c r="D181" s="207" t="s">
        <v>25</v>
      </c>
      <c r="E181" s="208">
        <v>2700</v>
      </c>
      <c r="F181" s="208">
        <v>50</v>
      </c>
      <c r="G181" s="210">
        <f t="shared" si="21"/>
        <v>135000</v>
      </c>
      <c r="H181" s="194" t="s">
        <v>991</v>
      </c>
      <c r="I181" s="226"/>
    </row>
    <row r="182" spans="1:9" s="188" customFormat="1" ht="24.95" customHeight="1">
      <c r="A182" s="194" t="s">
        <v>891</v>
      </c>
      <c r="B182" s="194" t="s">
        <v>923</v>
      </c>
      <c r="C182" s="207" t="s">
        <v>148</v>
      </c>
      <c r="D182" s="207" t="s">
        <v>25</v>
      </c>
      <c r="E182" s="208">
        <v>2450</v>
      </c>
      <c r="F182" s="208">
        <v>50</v>
      </c>
      <c r="G182" s="210">
        <f t="shared" si="21"/>
        <v>122500</v>
      </c>
      <c r="H182" s="194" t="s">
        <v>991</v>
      </c>
      <c r="I182" s="226"/>
    </row>
    <row r="183" spans="1:9" s="188" customFormat="1" ht="24.95" customHeight="1">
      <c r="A183" s="194" t="s">
        <v>1052</v>
      </c>
      <c r="B183" s="194" t="s">
        <v>1053</v>
      </c>
      <c r="C183" s="207" t="s">
        <v>148</v>
      </c>
      <c r="D183" s="207" t="s">
        <v>25</v>
      </c>
      <c r="E183" s="208">
        <v>2700</v>
      </c>
      <c r="F183" s="208">
        <v>20</v>
      </c>
      <c r="G183" s="210">
        <f t="shared" si="21"/>
        <v>54000</v>
      </c>
      <c r="H183" s="194" t="s">
        <v>991</v>
      </c>
      <c r="I183" s="226"/>
    </row>
    <row r="184" spans="1:9" s="188" customFormat="1" ht="24.95" customHeight="1">
      <c r="A184" s="242">
        <v>31521560</v>
      </c>
      <c r="B184" s="194" t="s">
        <v>878</v>
      </c>
      <c r="C184" s="207" t="s">
        <v>148</v>
      </c>
      <c r="D184" s="207" t="s">
        <v>25</v>
      </c>
      <c r="E184" s="222">
        <v>27000</v>
      </c>
      <c r="F184" s="222">
        <v>7</v>
      </c>
      <c r="G184" s="210">
        <f t="shared" si="21"/>
        <v>189000</v>
      </c>
      <c r="H184" s="194" t="s">
        <v>991</v>
      </c>
      <c r="I184" s="226"/>
    </row>
    <row r="185" spans="1:9" s="188" customFormat="1" ht="24.95" customHeight="1">
      <c r="A185" s="242" t="s">
        <v>250</v>
      </c>
      <c r="B185" s="194" t="s">
        <v>892</v>
      </c>
      <c r="C185" s="207" t="s">
        <v>148</v>
      </c>
      <c r="D185" s="207" t="s">
        <v>25</v>
      </c>
      <c r="E185" s="208">
        <v>850</v>
      </c>
      <c r="F185" s="208">
        <v>200</v>
      </c>
      <c r="G185" s="210">
        <f t="shared" si="21"/>
        <v>170000</v>
      </c>
      <c r="H185" s="194" t="s">
        <v>991</v>
      </c>
      <c r="I185" s="226"/>
    </row>
    <row r="186" spans="1:9" s="188" customFormat="1" ht="24.95" customHeight="1">
      <c r="A186" s="242" t="s">
        <v>70</v>
      </c>
      <c r="B186" s="194" t="s">
        <v>961</v>
      </c>
      <c r="C186" s="207" t="s">
        <v>148</v>
      </c>
      <c r="D186" s="207" t="s">
        <v>25</v>
      </c>
      <c r="E186" s="208">
        <v>2200</v>
      </c>
      <c r="F186" s="354">
        <v>60</v>
      </c>
      <c r="G186" s="210">
        <f t="shared" si="21"/>
        <v>132000</v>
      </c>
      <c r="H186" s="194" t="s">
        <v>991</v>
      </c>
      <c r="I186" s="226"/>
    </row>
    <row r="187" spans="1:9" s="188" customFormat="1" ht="24.95" customHeight="1">
      <c r="A187" s="362" t="s">
        <v>1339</v>
      </c>
      <c r="B187" s="408" t="s">
        <v>1340</v>
      </c>
      <c r="C187" s="370" t="s">
        <v>148</v>
      </c>
      <c r="D187" s="402" t="s">
        <v>25</v>
      </c>
      <c r="E187" s="403">
        <v>1700</v>
      </c>
      <c r="F187" s="364">
        <v>200</v>
      </c>
      <c r="G187" s="404">
        <f t="shared" ref="G187:G188" si="34">+F187*E187</f>
        <v>340000</v>
      </c>
      <c r="H187" s="194"/>
      <c r="I187" s="226"/>
    </row>
    <row r="188" spans="1:9" s="188" customFormat="1" ht="24.95" customHeight="1">
      <c r="A188" s="362" t="s">
        <v>1341</v>
      </c>
      <c r="B188" s="408" t="s">
        <v>1342</v>
      </c>
      <c r="C188" s="370" t="s">
        <v>148</v>
      </c>
      <c r="D188" s="402" t="s">
        <v>25</v>
      </c>
      <c r="E188" s="403">
        <v>4000</v>
      </c>
      <c r="F188" s="364">
        <v>30</v>
      </c>
      <c r="G188" s="404">
        <f t="shared" si="34"/>
        <v>120000</v>
      </c>
      <c r="H188" s="194"/>
      <c r="I188" s="226"/>
    </row>
    <row r="189" spans="1:9" s="188" customFormat="1" ht="24.95" customHeight="1">
      <c r="A189" s="194">
        <v>31588300</v>
      </c>
      <c r="B189" s="194" t="s">
        <v>1248</v>
      </c>
      <c r="C189" s="207" t="s">
        <v>148</v>
      </c>
      <c r="D189" s="235" t="s">
        <v>25</v>
      </c>
      <c r="E189" s="208">
        <v>800</v>
      </c>
      <c r="F189" s="208">
        <v>20</v>
      </c>
      <c r="G189" s="210">
        <f t="shared" si="21"/>
        <v>16000</v>
      </c>
      <c r="H189" s="194" t="s">
        <v>991</v>
      </c>
      <c r="I189" s="226"/>
    </row>
    <row r="190" spans="1:9" s="188" customFormat="1" ht="24.95" customHeight="1">
      <c r="A190" s="194">
        <v>31685000</v>
      </c>
      <c r="B190" s="194" t="s">
        <v>1054</v>
      </c>
      <c r="C190" s="207" t="s">
        <v>13</v>
      </c>
      <c r="D190" s="235" t="s">
        <v>25</v>
      </c>
      <c r="E190" s="208">
        <v>2500</v>
      </c>
      <c r="F190" s="208">
        <v>10</v>
      </c>
      <c r="G190" s="210">
        <f t="shared" si="21"/>
        <v>25000</v>
      </c>
      <c r="H190" s="194" t="s">
        <v>991</v>
      </c>
      <c r="I190" s="226"/>
    </row>
    <row r="191" spans="1:9" s="188" customFormat="1" ht="20.100000000000001" customHeight="1">
      <c r="A191" s="194">
        <v>31683400</v>
      </c>
      <c r="B191" s="194" t="s">
        <v>981</v>
      </c>
      <c r="C191" s="207" t="s">
        <v>13</v>
      </c>
      <c r="D191" s="235" t="s">
        <v>25</v>
      </c>
      <c r="E191" s="208">
        <v>500</v>
      </c>
      <c r="F191" s="208">
        <v>20</v>
      </c>
      <c r="G191" s="210">
        <f t="shared" si="21"/>
        <v>10000</v>
      </c>
      <c r="H191" s="194" t="s">
        <v>991</v>
      </c>
      <c r="I191" s="226"/>
    </row>
    <row r="192" spans="1:9" s="188" customFormat="1" ht="20.100000000000001" customHeight="1">
      <c r="A192" s="206" t="s">
        <v>1055</v>
      </c>
      <c r="B192" s="250" t="s">
        <v>1056</v>
      </c>
      <c r="C192" s="207" t="s">
        <v>13</v>
      </c>
      <c r="D192" s="251" t="s">
        <v>25</v>
      </c>
      <c r="E192" s="252">
        <v>70000</v>
      </c>
      <c r="F192" s="252">
        <v>1</v>
      </c>
      <c r="G192" s="232">
        <f t="shared" si="21"/>
        <v>70000</v>
      </c>
      <c r="H192" s="194" t="s">
        <v>991</v>
      </c>
      <c r="I192" s="226"/>
    </row>
    <row r="193" spans="1:9" s="188" customFormat="1" ht="20.100000000000001" customHeight="1">
      <c r="A193" s="194">
        <v>32341110</v>
      </c>
      <c r="B193" s="193" t="s">
        <v>81</v>
      </c>
      <c r="C193" s="207" t="s">
        <v>148</v>
      </c>
      <c r="D193" s="207" t="s">
        <v>25</v>
      </c>
      <c r="E193" s="208">
        <v>10000</v>
      </c>
      <c r="F193" s="208">
        <v>1</v>
      </c>
      <c r="G193" s="210">
        <f t="shared" si="21"/>
        <v>10000</v>
      </c>
      <c r="H193" s="194" t="s">
        <v>991</v>
      </c>
      <c r="I193" s="226"/>
    </row>
    <row r="194" spans="1:9" s="188" customFormat="1" ht="20.100000000000001" customHeight="1">
      <c r="A194" s="194">
        <v>32341100</v>
      </c>
      <c r="B194" s="193" t="s">
        <v>1057</v>
      </c>
      <c r="C194" s="207" t="s">
        <v>148</v>
      </c>
      <c r="D194" s="207" t="s">
        <v>25</v>
      </c>
      <c r="E194" s="208">
        <v>50000</v>
      </c>
      <c r="F194" s="208">
        <v>1</v>
      </c>
      <c r="G194" s="232">
        <f t="shared" si="21"/>
        <v>50000</v>
      </c>
      <c r="H194" s="194" t="s">
        <v>991</v>
      </c>
      <c r="I194" s="226"/>
    </row>
    <row r="195" spans="1:9" s="188" customFormat="1" ht="20.100000000000001" customHeight="1">
      <c r="A195" s="206" t="s">
        <v>1058</v>
      </c>
      <c r="B195" s="194" t="s">
        <v>1059</v>
      </c>
      <c r="C195" s="207" t="s">
        <v>148</v>
      </c>
      <c r="D195" s="207" t="s">
        <v>25</v>
      </c>
      <c r="E195" s="208">
        <v>300000</v>
      </c>
      <c r="F195" s="208">
        <v>1</v>
      </c>
      <c r="G195" s="232">
        <f t="shared" si="21"/>
        <v>300000</v>
      </c>
      <c r="H195" s="194" t="s">
        <v>991</v>
      </c>
      <c r="I195" s="226"/>
    </row>
    <row r="196" spans="1:9" s="188" customFormat="1" ht="20.100000000000001" customHeight="1">
      <c r="A196" s="206" t="s">
        <v>1060</v>
      </c>
      <c r="B196" s="194" t="s">
        <v>1061</v>
      </c>
      <c r="C196" s="207" t="s">
        <v>148</v>
      </c>
      <c r="D196" s="207" t="s">
        <v>25</v>
      </c>
      <c r="E196" s="208">
        <v>200000</v>
      </c>
      <c r="F196" s="208">
        <v>2</v>
      </c>
      <c r="G196" s="232">
        <f t="shared" si="21"/>
        <v>400000</v>
      </c>
      <c r="H196" s="194" t="s">
        <v>991</v>
      </c>
      <c r="I196" s="226"/>
    </row>
    <row r="197" spans="1:9" s="188" customFormat="1" ht="20.100000000000001" customHeight="1">
      <c r="A197" s="206" t="s">
        <v>1062</v>
      </c>
      <c r="B197" s="194" t="s">
        <v>1063</v>
      </c>
      <c r="C197" s="207" t="s">
        <v>148</v>
      </c>
      <c r="D197" s="207" t="s">
        <v>25</v>
      </c>
      <c r="E197" s="208">
        <v>200000</v>
      </c>
      <c r="F197" s="208">
        <v>2</v>
      </c>
      <c r="G197" s="232">
        <f t="shared" si="21"/>
        <v>400000</v>
      </c>
      <c r="H197" s="194" t="s">
        <v>991</v>
      </c>
      <c r="I197" s="226"/>
    </row>
    <row r="198" spans="1:9" s="188" customFormat="1" ht="20.100000000000001" customHeight="1">
      <c r="A198" s="206" t="s">
        <v>1064</v>
      </c>
      <c r="B198" s="194" t="s">
        <v>1065</v>
      </c>
      <c r="C198" s="207" t="s">
        <v>148</v>
      </c>
      <c r="D198" s="207" t="s">
        <v>25</v>
      </c>
      <c r="E198" s="208">
        <v>500000</v>
      </c>
      <c r="F198" s="208">
        <v>1</v>
      </c>
      <c r="G198" s="232">
        <f t="shared" si="21"/>
        <v>500000</v>
      </c>
      <c r="H198" s="194" t="s">
        <v>991</v>
      </c>
      <c r="I198" s="226"/>
    </row>
    <row r="199" spans="1:9" s="188" customFormat="1" ht="24" customHeight="1">
      <c r="A199" s="206" t="s">
        <v>1066</v>
      </c>
      <c r="B199" s="194" t="s">
        <v>1067</v>
      </c>
      <c r="C199" s="207" t="s">
        <v>148</v>
      </c>
      <c r="D199" s="207" t="s">
        <v>25</v>
      </c>
      <c r="E199" s="208">
        <v>40000</v>
      </c>
      <c r="F199" s="208">
        <v>6</v>
      </c>
      <c r="G199" s="232">
        <f t="shared" si="21"/>
        <v>240000</v>
      </c>
      <c r="H199" s="194" t="s">
        <v>991</v>
      </c>
      <c r="I199" s="226"/>
    </row>
    <row r="200" spans="1:9" s="188" customFormat="1" ht="20.100000000000001" customHeight="1">
      <c r="A200" s="206" t="s">
        <v>1068</v>
      </c>
      <c r="B200" s="194" t="s">
        <v>1069</v>
      </c>
      <c r="C200" s="207" t="s">
        <v>148</v>
      </c>
      <c r="D200" s="207" t="s">
        <v>25</v>
      </c>
      <c r="E200" s="208">
        <v>50000</v>
      </c>
      <c r="F200" s="208">
        <v>2</v>
      </c>
      <c r="G200" s="232">
        <f t="shared" si="21"/>
        <v>100000</v>
      </c>
      <c r="H200" s="194" t="s">
        <v>991</v>
      </c>
      <c r="I200" s="226"/>
    </row>
    <row r="201" spans="1:9" s="188" customFormat="1" ht="20.100000000000001" customHeight="1">
      <c r="A201" s="206" t="s">
        <v>1070</v>
      </c>
      <c r="B201" s="194" t="s">
        <v>1071</v>
      </c>
      <c r="C201" s="207" t="s">
        <v>148</v>
      </c>
      <c r="D201" s="207" t="s">
        <v>25</v>
      </c>
      <c r="E201" s="208">
        <v>350000</v>
      </c>
      <c r="F201" s="208">
        <v>2</v>
      </c>
      <c r="G201" s="232">
        <f t="shared" si="21"/>
        <v>700000</v>
      </c>
      <c r="H201" s="194" t="s">
        <v>991</v>
      </c>
      <c r="I201" s="226"/>
    </row>
    <row r="202" spans="1:9" s="188" customFormat="1" ht="20.100000000000001" customHeight="1">
      <c r="A202" s="194">
        <v>32420000</v>
      </c>
      <c r="B202" s="193" t="s">
        <v>1072</v>
      </c>
      <c r="C202" s="205" t="s">
        <v>13</v>
      </c>
      <c r="D202" s="207" t="s">
        <v>25</v>
      </c>
      <c r="E202" s="208">
        <v>25000</v>
      </c>
      <c r="F202" s="208">
        <v>1</v>
      </c>
      <c r="G202" s="210">
        <f t="shared" si="21"/>
        <v>25000</v>
      </c>
      <c r="H202" s="194" t="s">
        <v>991</v>
      </c>
      <c r="I202" s="226"/>
    </row>
    <row r="203" spans="1:9" s="188" customFormat="1" ht="20.100000000000001" customHeight="1">
      <c r="A203" s="194" t="s">
        <v>1073</v>
      </c>
      <c r="B203" s="194" t="s">
        <v>1074</v>
      </c>
      <c r="C203" s="205" t="s">
        <v>13</v>
      </c>
      <c r="D203" s="222" t="s">
        <v>91</v>
      </c>
      <c r="E203" s="222">
        <v>200</v>
      </c>
      <c r="F203" s="222">
        <v>300</v>
      </c>
      <c r="G203" s="210">
        <f t="shared" si="21"/>
        <v>60000</v>
      </c>
      <c r="H203" s="194" t="s">
        <v>992</v>
      </c>
      <c r="I203" s="226"/>
    </row>
    <row r="204" spans="1:9" s="188" customFormat="1" ht="20.100000000000001" customHeight="1">
      <c r="A204" s="194" t="s">
        <v>1075</v>
      </c>
      <c r="B204" s="194" t="s">
        <v>889</v>
      </c>
      <c r="C204" s="205" t="s">
        <v>13</v>
      </c>
      <c r="D204" s="222" t="s">
        <v>91</v>
      </c>
      <c r="E204" s="222">
        <v>200</v>
      </c>
      <c r="F204" s="208">
        <v>300</v>
      </c>
      <c r="G204" s="210">
        <f t="shared" si="21"/>
        <v>60000</v>
      </c>
      <c r="H204" s="194" t="s">
        <v>992</v>
      </c>
      <c r="I204" s="226"/>
    </row>
    <row r="205" spans="1:9" s="188" customFormat="1" ht="36" customHeight="1">
      <c r="A205" s="362" t="s">
        <v>1374</v>
      </c>
      <c r="B205" s="363" t="s">
        <v>1375</v>
      </c>
      <c r="C205" s="370" t="s">
        <v>148</v>
      </c>
      <c r="D205" s="409" t="s">
        <v>1376</v>
      </c>
      <c r="E205" s="420">
        <v>66450</v>
      </c>
      <c r="F205" s="409">
        <v>1</v>
      </c>
      <c r="G205" s="365">
        <f t="shared" ref="G205:G206" si="35">+F205*E205</f>
        <v>66450</v>
      </c>
      <c r="H205" s="194"/>
      <c r="I205" s="226"/>
    </row>
    <row r="206" spans="1:9" s="188" customFormat="1" ht="27.6" customHeight="1">
      <c r="A206" s="362" t="s">
        <v>1381</v>
      </c>
      <c r="B206" s="363" t="s">
        <v>1382</v>
      </c>
      <c r="C206" s="370" t="s">
        <v>148</v>
      </c>
      <c r="D206" s="370" t="s">
        <v>1376</v>
      </c>
      <c r="E206" s="378">
        <v>11000</v>
      </c>
      <c r="F206" s="370">
        <v>9</v>
      </c>
      <c r="G206" s="365">
        <f t="shared" si="35"/>
        <v>99000</v>
      </c>
      <c r="H206" s="194"/>
      <c r="I206" s="226"/>
    </row>
    <row r="207" spans="1:9" s="188" customFormat="1" ht="20.100000000000001" customHeight="1">
      <c r="A207" s="194">
        <v>33111370</v>
      </c>
      <c r="B207" s="194" t="s">
        <v>1220</v>
      </c>
      <c r="C207" s="205" t="s">
        <v>13</v>
      </c>
      <c r="D207" s="222" t="s">
        <v>25</v>
      </c>
      <c r="E207" s="222"/>
      <c r="F207" s="208">
        <v>1</v>
      </c>
      <c r="G207" s="210">
        <f t="shared" si="21"/>
        <v>0</v>
      </c>
      <c r="H207" s="194" t="s">
        <v>992</v>
      </c>
      <c r="I207" s="226"/>
    </row>
    <row r="208" spans="1:9" s="188" customFormat="1" ht="20.100000000000001" customHeight="1">
      <c r="A208" s="194" t="s">
        <v>1076</v>
      </c>
      <c r="B208" s="194" t="s">
        <v>1077</v>
      </c>
      <c r="C208" s="205" t="s">
        <v>13</v>
      </c>
      <c r="D208" s="222" t="s">
        <v>25</v>
      </c>
      <c r="E208" s="222"/>
      <c r="F208" s="208">
        <v>1</v>
      </c>
      <c r="G208" s="210">
        <f t="shared" si="21"/>
        <v>0</v>
      </c>
      <c r="H208" s="194" t="s">
        <v>992</v>
      </c>
      <c r="I208" s="226"/>
    </row>
    <row r="209" spans="1:9" s="188" customFormat="1" ht="20.100000000000001" customHeight="1">
      <c r="A209" s="194" t="s">
        <v>1078</v>
      </c>
      <c r="B209" s="194" t="s">
        <v>1079</v>
      </c>
      <c r="C209" s="205" t="s">
        <v>13</v>
      </c>
      <c r="D209" s="222" t="s">
        <v>25</v>
      </c>
      <c r="E209" s="222">
        <v>25000</v>
      </c>
      <c r="F209" s="208">
        <v>1</v>
      </c>
      <c r="G209" s="210">
        <f t="shared" ref="G209:G247" si="36">E209*F209</f>
        <v>25000</v>
      </c>
      <c r="H209" s="194" t="s">
        <v>991</v>
      </c>
      <c r="I209" s="226"/>
    </row>
    <row r="210" spans="1:9" s="188" customFormat="1" ht="20.100000000000001" customHeight="1">
      <c r="A210" s="250">
        <v>32231220</v>
      </c>
      <c r="B210" s="250" t="s">
        <v>897</v>
      </c>
      <c r="C210" s="251" t="s">
        <v>148</v>
      </c>
      <c r="D210" s="253" t="s">
        <v>42</v>
      </c>
      <c r="E210" s="253">
        <v>6000000</v>
      </c>
      <c r="F210" s="253">
        <v>1</v>
      </c>
      <c r="G210" s="254">
        <f t="shared" si="36"/>
        <v>6000000</v>
      </c>
      <c r="H210" s="194" t="s">
        <v>992</v>
      </c>
      <c r="I210" s="226"/>
    </row>
    <row r="211" spans="1:9" s="188" customFormat="1" ht="20.100000000000001" customHeight="1">
      <c r="A211" s="242">
        <v>33691176</v>
      </c>
      <c r="B211" s="194" t="s">
        <v>931</v>
      </c>
      <c r="C211" s="207" t="s">
        <v>13</v>
      </c>
      <c r="D211" s="222" t="s">
        <v>25</v>
      </c>
      <c r="E211" s="208">
        <v>150000</v>
      </c>
      <c r="F211" s="235">
        <v>1</v>
      </c>
      <c r="G211" s="210">
        <f t="shared" si="36"/>
        <v>150000</v>
      </c>
      <c r="H211" s="194" t="s">
        <v>993</v>
      </c>
      <c r="I211" s="226"/>
    </row>
    <row r="212" spans="1:9" s="188" customFormat="1" ht="25.15" customHeight="1">
      <c r="A212" s="451" t="s">
        <v>1484</v>
      </c>
      <c r="B212" s="442" t="s">
        <v>1485</v>
      </c>
      <c r="C212" s="414" t="s">
        <v>13</v>
      </c>
      <c r="D212" s="445" t="s">
        <v>25</v>
      </c>
      <c r="E212" s="445">
        <v>350000</v>
      </c>
      <c r="F212" s="452">
        <v>1</v>
      </c>
      <c r="G212" s="445">
        <f>+F212*E212</f>
        <v>350000</v>
      </c>
      <c r="H212" s="194"/>
      <c r="I212" s="226"/>
    </row>
    <row r="213" spans="1:9" s="188" customFormat="1" ht="20.100000000000001" customHeight="1">
      <c r="A213" s="255" t="s">
        <v>1080</v>
      </c>
      <c r="B213" s="194" t="s">
        <v>1081</v>
      </c>
      <c r="C213" s="207" t="s">
        <v>13</v>
      </c>
      <c r="D213" s="207" t="s">
        <v>58</v>
      </c>
      <c r="E213" s="208">
        <v>12000</v>
      </c>
      <c r="F213" s="209">
        <v>6</v>
      </c>
      <c r="G213" s="210">
        <f t="shared" si="36"/>
        <v>72000</v>
      </c>
      <c r="H213" s="194" t="s">
        <v>1216</v>
      </c>
      <c r="I213" s="226"/>
    </row>
    <row r="214" spans="1:9" s="188" customFormat="1" ht="20.100000000000001" customHeight="1">
      <c r="A214" s="367">
        <v>24441100</v>
      </c>
      <c r="B214" s="384" t="s">
        <v>1546</v>
      </c>
      <c r="C214" s="370" t="s">
        <v>13</v>
      </c>
      <c r="D214" s="409"/>
      <c r="E214" s="378">
        <v>100000</v>
      </c>
      <c r="F214" s="370">
        <v>1</v>
      </c>
      <c r="G214" s="365">
        <f>E214*F214</f>
        <v>100000</v>
      </c>
      <c r="H214" s="194"/>
      <c r="I214" s="226"/>
    </row>
    <row r="215" spans="1:9" s="188" customFormat="1" ht="20.100000000000001" customHeight="1">
      <c r="A215" s="206">
        <v>33761400</v>
      </c>
      <c r="B215" s="194" t="s">
        <v>1082</v>
      </c>
      <c r="C215" s="207" t="s">
        <v>13</v>
      </c>
      <c r="D215" s="222" t="s">
        <v>54</v>
      </c>
      <c r="E215" s="208">
        <v>250</v>
      </c>
      <c r="F215" s="208">
        <v>300</v>
      </c>
      <c r="G215" s="210">
        <f t="shared" si="36"/>
        <v>75000</v>
      </c>
      <c r="H215" s="194" t="s">
        <v>1215</v>
      </c>
      <c r="I215" s="226"/>
    </row>
    <row r="216" spans="1:9" s="188" customFormat="1" ht="27" customHeight="1">
      <c r="A216" s="206" t="s">
        <v>1083</v>
      </c>
      <c r="B216" s="194" t="s">
        <v>1084</v>
      </c>
      <c r="C216" s="207" t="s">
        <v>13</v>
      </c>
      <c r="D216" s="222" t="s">
        <v>25</v>
      </c>
      <c r="E216" s="208">
        <v>700</v>
      </c>
      <c r="F216" s="235">
        <v>300</v>
      </c>
      <c r="G216" s="210">
        <f t="shared" si="36"/>
        <v>210000</v>
      </c>
      <c r="H216" s="194" t="s">
        <v>1215</v>
      </c>
      <c r="I216" s="226"/>
    </row>
    <row r="217" spans="1:9" s="188" customFormat="1" ht="20.100000000000001" customHeight="1">
      <c r="A217" s="194">
        <v>33761000</v>
      </c>
      <c r="B217" s="194" t="s">
        <v>82</v>
      </c>
      <c r="C217" s="207" t="s">
        <v>13</v>
      </c>
      <c r="D217" s="207" t="s">
        <v>25</v>
      </c>
      <c r="E217" s="208">
        <v>150</v>
      </c>
      <c r="F217" s="208">
        <v>1500</v>
      </c>
      <c r="G217" s="210">
        <f t="shared" si="36"/>
        <v>225000</v>
      </c>
      <c r="H217" s="194" t="s">
        <v>1215</v>
      </c>
      <c r="I217" s="226"/>
    </row>
    <row r="218" spans="1:9" s="188" customFormat="1" ht="20.100000000000001" customHeight="1">
      <c r="A218" s="367">
        <v>33761100</v>
      </c>
      <c r="B218" s="448" t="s">
        <v>1483</v>
      </c>
      <c r="C218" s="368" t="s">
        <v>148</v>
      </c>
      <c r="D218" s="370" t="s">
        <v>25</v>
      </c>
      <c r="E218" s="440">
        <v>150</v>
      </c>
      <c r="F218" s="370">
        <v>900</v>
      </c>
      <c r="G218" s="378">
        <f t="shared" ref="G218" si="37">+E218*F218</f>
        <v>135000</v>
      </c>
      <c r="H218" s="194"/>
      <c r="I218" s="226"/>
    </row>
    <row r="219" spans="1:9" s="188" customFormat="1" ht="20.100000000000001" customHeight="1">
      <c r="A219" s="194">
        <v>34921140</v>
      </c>
      <c r="B219" s="194" t="s">
        <v>344</v>
      </c>
      <c r="C219" s="207" t="s">
        <v>148</v>
      </c>
      <c r="D219" s="207" t="s">
        <v>18</v>
      </c>
      <c r="E219" s="208">
        <v>1000000</v>
      </c>
      <c r="F219" s="208">
        <v>1</v>
      </c>
      <c r="G219" s="210">
        <f t="shared" si="36"/>
        <v>1000000</v>
      </c>
      <c r="H219" s="194" t="s">
        <v>991</v>
      </c>
      <c r="I219" s="226"/>
    </row>
    <row r="220" spans="1:9" s="188" customFormat="1" ht="24.75" customHeight="1">
      <c r="A220" s="243">
        <v>34921190</v>
      </c>
      <c r="B220" s="243" t="s">
        <v>1277</v>
      </c>
      <c r="C220" s="355" t="s">
        <v>148</v>
      </c>
      <c r="D220" s="251" t="s">
        <v>25</v>
      </c>
      <c r="E220" s="244">
        <v>800000</v>
      </c>
      <c r="F220" s="244">
        <v>2</v>
      </c>
      <c r="G220" s="322">
        <f t="shared" si="36"/>
        <v>1600000</v>
      </c>
      <c r="H220" s="243"/>
      <c r="I220" s="226"/>
    </row>
    <row r="221" spans="1:9" s="188" customFormat="1" ht="20.100000000000001" customHeight="1">
      <c r="A221" s="194">
        <v>35121270</v>
      </c>
      <c r="B221" s="194" t="s">
        <v>1085</v>
      </c>
      <c r="C221" s="207"/>
      <c r="D221" s="251" t="s">
        <v>25</v>
      </c>
      <c r="E221" s="208"/>
      <c r="F221" s="208">
        <v>1</v>
      </c>
      <c r="G221" s="232">
        <f t="shared" si="36"/>
        <v>0</v>
      </c>
      <c r="H221" s="194" t="s">
        <v>1216</v>
      </c>
      <c r="I221" s="226"/>
    </row>
    <row r="222" spans="1:9" s="188" customFormat="1" ht="26.25" customHeight="1">
      <c r="A222" s="227" t="s">
        <v>1086</v>
      </c>
      <c r="B222" s="227" t="s">
        <v>1227</v>
      </c>
      <c r="C222" s="228" t="s">
        <v>13</v>
      </c>
      <c r="D222" s="256" t="s">
        <v>25</v>
      </c>
      <c r="E222" s="257">
        <v>75000</v>
      </c>
      <c r="F222" s="229">
        <v>1</v>
      </c>
      <c r="G222" s="258">
        <f t="shared" si="36"/>
        <v>75000</v>
      </c>
      <c r="H222" s="227" t="s">
        <v>1215</v>
      </c>
      <c r="I222" s="226"/>
    </row>
    <row r="223" spans="1:9" s="188" customFormat="1" ht="26.25" customHeight="1">
      <c r="A223" s="227" t="s">
        <v>1087</v>
      </c>
      <c r="B223" s="227" t="s">
        <v>1228</v>
      </c>
      <c r="C223" s="228" t="s">
        <v>13</v>
      </c>
      <c r="D223" s="256" t="s">
        <v>25</v>
      </c>
      <c r="E223" s="257">
        <v>55000</v>
      </c>
      <c r="F223" s="229">
        <v>2</v>
      </c>
      <c r="G223" s="258">
        <f t="shared" si="36"/>
        <v>110000</v>
      </c>
      <c r="H223" s="227" t="s">
        <v>1215</v>
      </c>
      <c r="I223" s="226"/>
    </row>
    <row r="224" spans="1:9" s="188" customFormat="1" ht="26.25" customHeight="1">
      <c r="A224" s="362" t="s">
        <v>1537</v>
      </c>
      <c r="B224" s="363" t="s">
        <v>1538</v>
      </c>
      <c r="C224" s="370" t="s">
        <v>148</v>
      </c>
      <c r="D224" s="370" t="s">
        <v>1376</v>
      </c>
      <c r="E224" s="378">
        <v>35000</v>
      </c>
      <c r="F224" s="370">
        <v>15</v>
      </c>
      <c r="G224" s="365">
        <f t="shared" ref="G224:G225" si="38">+F224*E224</f>
        <v>525000</v>
      </c>
      <c r="H224" s="475"/>
      <c r="I224" s="226"/>
    </row>
    <row r="225" spans="1:9" s="188" customFormat="1" ht="26.25" customHeight="1">
      <c r="A225" s="362" t="s">
        <v>1539</v>
      </c>
      <c r="B225" s="363" t="s">
        <v>1540</v>
      </c>
      <c r="C225" s="370" t="s">
        <v>148</v>
      </c>
      <c r="D225" s="370" t="s">
        <v>1376</v>
      </c>
      <c r="E225" s="378">
        <v>40000</v>
      </c>
      <c r="F225" s="370">
        <v>20</v>
      </c>
      <c r="G225" s="365">
        <f t="shared" si="38"/>
        <v>800000</v>
      </c>
      <c r="H225" s="475"/>
      <c r="I225" s="226"/>
    </row>
    <row r="226" spans="1:9" s="188" customFormat="1" ht="25.5" customHeight="1">
      <c r="A226" s="206" t="s">
        <v>1088</v>
      </c>
      <c r="B226" s="194" t="s">
        <v>1089</v>
      </c>
      <c r="C226" s="207" t="s">
        <v>148</v>
      </c>
      <c r="D226" s="251" t="s">
        <v>25</v>
      </c>
      <c r="E226" s="208">
        <v>970000</v>
      </c>
      <c r="F226" s="208">
        <v>1</v>
      </c>
      <c r="G226" s="232">
        <f t="shared" si="36"/>
        <v>970000</v>
      </c>
      <c r="H226" s="194" t="s">
        <v>1216</v>
      </c>
      <c r="I226" s="226"/>
    </row>
    <row r="227" spans="1:9" s="188" customFormat="1" ht="24.95" customHeight="1">
      <c r="A227" s="206" t="s">
        <v>1090</v>
      </c>
      <c r="B227" s="194" t="s">
        <v>1091</v>
      </c>
      <c r="C227" s="207" t="s">
        <v>148</v>
      </c>
      <c r="D227" s="251" t="s">
        <v>25</v>
      </c>
      <c r="E227" s="208">
        <v>1930000</v>
      </c>
      <c r="F227" s="208">
        <v>1</v>
      </c>
      <c r="G227" s="232">
        <f t="shared" si="36"/>
        <v>1930000</v>
      </c>
      <c r="H227" s="194" t="s">
        <v>1216</v>
      </c>
      <c r="I227" s="226"/>
    </row>
    <row r="228" spans="1:9" s="188" customFormat="1" ht="20.100000000000001" customHeight="1">
      <c r="A228" s="206" t="s">
        <v>1092</v>
      </c>
      <c r="B228" s="194" t="s">
        <v>1093</v>
      </c>
      <c r="C228" s="207" t="s">
        <v>148</v>
      </c>
      <c r="D228" s="251" t="s">
        <v>25</v>
      </c>
      <c r="E228" s="208">
        <v>110000</v>
      </c>
      <c r="F228" s="241">
        <v>1</v>
      </c>
      <c r="G228" s="232">
        <f t="shared" si="36"/>
        <v>110000</v>
      </c>
      <c r="H228" s="194" t="s">
        <v>1216</v>
      </c>
      <c r="I228" s="226"/>
    </row>
    <row r="229" spans="1:9" s="188" customFormat="1" ht="20.100000000000001" customHeight="1">
      <c r="A229" s="206" t="s">
        <v>1094</v>
      </c>
      <c r="B229" s="194" t="s">
        <v>1095</v>
      </c>
      <c r="C229" s="207" t="s">
        <v>148</v>
      </c>
      <c r="D229" s="251" t="s">
        <v>25</v>
      </c>
      <c r="E229" s="208">
        <v>284000</v>
      </c>
      <c r="F229" s="241">
        <v>1</v>
      </c>
      <c r="G229" s="232">
        <f t="shared" si="36"/>
        <v>284000</v>
      </c>
      <c r="H229" s="194" t="s">
        <v>1216</v>
      </c>
      <c r="I229" s="226"/>
    </row>
    <row r="230" spans="1:9" s="188" customFormat="1" ht="24.95" customHeight="1">
      <c r="A230" s="206" t="s">
        <v>1096</v>
      </c>
      <c r="B230" s="194" t="s">
        <v>1097</v>
      </c>
      <c r="C230" s="207" t="s">
        <v>148</v>
      </c>
      <c r="D230" s="251" t="s">
        <v>25</v>
      </c>
      <c r="E230" s="208">
        <v>74000</v>
      </c>
      <c r="F230" s="208">
        <v>2</v>
      </c>
      <c r="G230" s="210">
        <f t="shared" si="36"/>
        <v>148000</v>
      </c>
      <c r="H230" s="194" t="s">
        <v>1216</v>
      </c>
      <c r="I230" s="226"/>
    </row>
    <row r="231" spans="1:9" s="188" customFormat="1" ht="20.100000000000001" customHeight="1">
      <c r="A231" s="206" t="s">
        <v>1098</v>
      </c>
      <c r="B231" s="194" t="s">
        <v>1099</v>
      </c>
      <c r="C231" s="207" t="s">
        <v>148</v>
      </c>
      <c r="D231" s="251" t="s">
        <v>25</v>
      </c>
      <c r="E231" s="208">
        <v>87300</v>
      </c>
      <c r="F231" s="208">
        <v>2</v>
      </c>
      <c r="G231" s="210">
        <f t="shared" si="36"/>
        <v>174600</v>
      </c>
      <c r="H231" s="194" t="s">
        <v>1216</v>
      </c>
      <c r="I231" s="226"/>
    </row>
    <row r="232" spans="1:9" s="188" customFormat="1" ht="20.100000000000001" customHeight="1">
      <c r="A232" s="206" t="s">
        <v>1100</v>
      </c>
      <c r="B232" s="194" t="s">
        <v>1101</v>
      </c>
      <c r="C232" s="207" t="s">
        <v>148</v>
      </c>
      <c r="D232" s="251" t="s">
        <v>25</v>
      </c>
      <c r="E232" s="208">
        <v>99700</v>
      </c>
      <c r="F232" s="208">
        <v>2</v>
      </c>
      <c r="G232" s="210">
        <f t="shared" si="36"/>
        <v>199400</v>
      </c>
      <c r="H232" s="194" t="s">
        <v>1216</v>
      </c>
      <c r="I232" s="226"/>
    </row>
    <row r="233" spans="1:9" s="188" customFormat="1" ht="30" customHeight="1">
      <c r="A233" s="206">
        <v>37461180</v>
      </c>
      <c r="B233" s="194" t="s">
        <v>1102</v>
      </c>
      <c r="C233" s="207" t="s">
        <v>148</v>
      </c>
      <c r="D233" s="251" t="s">
        <v>25</v>
      </c>
      <c r="E233" s="208">
        <v>3500</v>
      </c>
      <c r="F233" s="208">
        <v>12</v>
      </c>
      <c r="G233" s="210">
        <f t="shared" si="36"/>
        <v>42000</v>
      </c>
      <c r="H233" s="194" t="s">
        <v>1216</v>
      </c>
      <c r="I233" s="226"/>
    </row>
    <row r="234" spans="1:9" s="188" customFormat="1" ht="20.100000000000001" customHeight="1">
      <c r="A234" s="206" t="s">
        <v>1103</v>
      </c>
      <c r="B234" s="194" t="s">
        <v>1104</v>
      </c>
      <c r="C234" s="207" t="s">
        <v>148</v>
      </c>
      <c r="D234" s="251" t="s">
        <v>25</v>
      </c>
      <c r="E234" s="208">
        <v>65</v>
      </c>
      <c r="F234" s="208">
        <v>100</v>
      </c>
      <c r="G234" s="210">
        <f t="shared" si="36"/>
        <v>6500</v>
      </c>
      <c r="H234" s="194" t="s">
        <v>1216</v>
      </c>
      <c r="I234" s="226"/>
    </row>
    <row r="235" spans="1:9" s="188" customFormat="1" ht="24.95" customHeight="1">
      <c r="A235" s="206" t="s">
        <v>1105</v>
      </c>
      <c r="B235" s="194" t="s">
        <v>1106</v>
      </c>
      <c r="C235" s="207" t="s">
        <v>148</v>
      </c>
      <c r="D235" s="251" t="s">
        <v>25</v>
      </c>
      <c r="E235" s="208">
        <v>15000</v>
      </c>
      <c r="F235" s="208">
        <v>2</v>
      </c>
      <c r="G235" s="210">
        <f t="shared" si="36"/>
        <v>30000</v>
      </c>
      <c r="H235" s="194" t="s">
        <v>1216</v>
      </c>
      <c r="I235" s="226"/>
    </row>
    <row r="236" spans="1:9" s="188" customFormat="1" ht="18.75" customHeight="1">
      <c r="A236" s="206" t="s">
        <v>1107</v>
      </c>
      <c r="B236" s="194" t="s">
        <v>1108</v>
      </c>
      <c r="C236" s="207" t="s">
        <v>148</v>
      </c>
      <c r="D236" s="251" t="s">
        <v>25</v>
      </c>
      <c r="E236" s="208">
        <v>3500</v>
      </c>
      <c r="F236" s="208">
        <v>20</v>
      </c>
      <c r="G236" s="210">
        <f t="shared" si="36"/>
        <v>70000</v>
      </c>
      <c r="H236" s="194" t="s">
        <v>1216</v>
      </c>
      <c r="I236" s="226"/>
    </row>
    <row r="237" spans="1:9" s="188" customFormat="1" ht="18" customHeight="1">
      <c r="A237" s="206" t="s">
        <v>1109</v>
      </c>
      <c r="B237" s="194" t="s">
        <v>1110</v>
      </c>
      <c r="C237" s="207" t="s">
        <v>148</v>
      </c>
      <c r="D237" s="251" t="s">
        <v>25</v>
      </c>
      <c r="E237" s="208">
        <v>4000</v>
      </c>
      <c r="F237" s="208">
        <v>10</v>
      </c>
      <c r="G237" s="210">
        <f t="shared" si="36"/>
        <v>40000</v>
      </c>
      <c r="H237" s="194" t="s">
        <v>1216</v>
      </c>
      <c r="I237" s="226"/>
    </row>
    <row r="238" spans="1:9" s="188" customFormat="1" ht="24.95" customHeight="1">
      <c r="A238" s="206" t="s">
        <v>1111</v>
      </c>
      <c r="B238" s="194" t="s">
        <v>1112</v>
      </c>
      <c r="C238" s="207" t="s">
        <v>148</v>
      </c>
      <c r="D238" s="251" t="s">
        <v>25</v>
      </c>
      <c r="E238" s="208">
        <v>5000</v>
      </c>
      <c r="F238" s="208">
        <v>15</v>
      </c>
      <c r="G238" s="210">
        <f t="shared" si="36"/>
        <v>75000</v>
      </c>
      <c r="H238" s="194" t="s">
        <v>1216</v>
      </c>
      <c r="I238" s="226"/>
    </row>
    <row r="239" spans="1:9" s="188" customFormat="1" ht="18" customHeight="1">
      <c r="A239" s="206" t="s">
        <v>1113</v>
      </c>
      <c r="B239" s="194" t="s">
        <v>1114</v>
      </c>
      <c r="C239" s="207" t="s">
        <v>148</v>
      </c>
      <c r="D239" s="251" t="s">
        <v>25</v>
      </c>
      <c r="E239" s="208">
        <v>1300</v>
      </c>
      <c r="F239" s="208">
        <v>100</v>
      </c>
      <c r="G239" s="210">
        <f t="shared" si="36"/>
        <v>130000</v>
      </c>
      <c r="H239" s="194" t="s">
        <v>1216</v>
      </c>
      <c r="I239" s="226"/>
    </row>
    <row r="240" spans="1:9" s="188" customFormat="1" ht="24.95" customHeight="1">
      <c r="A240" s="206" t="s">
        <v>1115</v>
      </c>
      <c r="B240" s="194" t="s">
        <v>1116</v>
      </c>
      <c r="C240" s="207" t="s">
        <v>148</v>
      </c>
      <c r="D240" s="251" t="s">
        <v>25</v>
      </c>
      <c r="E240" s="208">
        <v>700</v>
      </c>
      <c r="F240" s="208">
        <v>50</v>
      </c>
      <c r="G240" s="210">
        <f t="shared" si="36"/>
        <v>35000</v>
      </c>
      <c r="H240" s="194" t="s">
        <v>1216</v>
      </c>
      <c r="I240" s="226"/>
    </row>
    <row r="241" spans="1:9" s="188" customFormat="1" ht="24.95" customHeight="1">
      <c r="A241" s="206" t="s">
        <v>1117</v>
      </c>
      <c r="B241" s="194" t="s">
        <v>1118</v>
      </c>
      <c r="C241" s="207" t="s">
        <v>148</v>
      </c>
      <c r="D241" s="251" t="s">
        <v>25</v>
      </c>
      <c r="E241" s="208">
        <v>1300</v>
      </c>
      <c r="F241" s="208">
        <v>20</v>
      </c>
      <c r="G241" s="210">
        <f t="shared" si="36"/>
        <v>26000</v>
      </c>
      <c r="H241" s="194" t="s">
        <v>1216</v>
      </c>
      <c r="I241" s="226"/>
    </row>
    <row r="242" spans="1:9" s="188" customFormat="1" ht="24.95" customHeight="1">
      <c r="A242" s="206" t="s">
        <v>238</v>
      </c>
      <c r="B242" s="194" t="s">
        <v>1119</v>
      </c>
      <c r="C242" s="207" t="s">
        <v>13</v>
      </c>
      <c r="D242" s="251" t="s">
        <v>25</v>
      </c>
      <c r="E242" s="257">
        <v>3500</v>
      </c>
      <c r="F242" s="208">
        <v>10</v>
      </c>
      <c r="G242" s="210">
        <f t="shared" si="36"/>
        <v>35000</v>
      </c>
      <c r="H242" s="194" t="s">
        <v>1216</v>
      </c>
      <c r="I242" s="226"/>
    </row>
    <row r="243" spans="1:9" s="188" customFormat="1" ht="24.95" customHeight="1">
      <c r="A243" s="206" t="s">
        <v>1120</v>
      </c>
      <c r="B243" s="194" t="s">
        <v>1221</v>
      </c>
      <c r="C243" s="207" t="s">
        <v>13</v>
      </c>
      <c r="D243" s="251" t="s">
        <v>25</v>
      </c>
      <c r="E243" s="257">
        <v>5000</v>
      </c>
      <c r="F243" s="208">
        <v>5</v>
      </c>
      <c r="G243" s="210">
        <f t="shared" si="36"/>
        <v>25000</v>
      </c>
      <c r="H243" s="194" t="s">
        <v>1216</v>
      </c>
      <c r="I243" s="226"/>
    </row>
    <row r="244" spans="1:9" s="188" customFormat="1" ht="24.95" customHeight="1">
      <c r="A244" s="206" t="s">
        <v>1121</v>
      </c>
      <c r="B244" s="194" t="s">
        <v>1229</v>
      </c>
      <c r="C244" s="207" t="s">
        <v>148</v>
      </c>
      <c r="D244" s="251" t="s">
        <v>25</v>
      </c>
      <c r="E244" s="208">
        <v>350000</v>
      </c>
      <c r="F244" s="208">
        <v>1</v>
      </c>
      <c r="G244" s="210">
        <f t="shared" si="36"/>
        <v>350000</v>
      </c>
      <c r="H244" s="194" t="s">
        <v>1216</v>
      </c>
      <c r="I244" s="226"/>
    </row>
    <row r="245" spans="1:9" s="188" customFormat="1" ht="24.95" customHeight="1">
      <c r="A245" s="206" t="s">
        <v>1122</v>
      </c>
      <c r="B245" s="194" t="s">
        <v>1230</v>
      </c>
      <c r="C245" s="207" t="s">
        <v>148</v>
      </c>
      <c r="D245" s="251" t="s">
        <v>25</v>
      </c>
      <c r="E245" s="208">
        <v>130000</v>
      </c>
      <c r="F245" s="208">
        <v>1</v>
      </c>
      <c r="G245" s="210">
        <f t="shared" si="36"/>
        <v>130000</v>
      </c>
      <c r="H245" s="194" t="s">
        <v>1216</v>
      </c>
      <c r="I245" s="226"/>
    </row>
    <row r="246" spans="1:9" s="188" customFormat="1" ht="24.95" customHeight="1">
      <c r="A246" s="194">
        <v>38651200</v>
      </c>
      <c r="B246" s="194" t="s">
        <v>741</v>
      </c>
      <c r="C246" s="207" t="s">
        <v>148</v>
      </c>
      <c r="D246" s="251" t="s">
        <v>25</v>
      </c>
      <c r="E246" s="208">
        <v>250000</v>
      </c>
      <c r="F246" s="208">
        <v>2</v>
      </c>
      <c r="G246" s="210">
        <f t="shared" si="36"/>
        <v>500000</v>
      </c>
      <c r="H246" s="194" t="s">
        <v>1222</v>
      </c>
      <c r="I246" s="226"/>
    </row>
    <row r="247" spans="1:9" s="188" customFormat="1" ht="18.75" customHeight="1">
      <c r="A247" s="194">
        <v>38651300</v>
      </c>
      <c r="B247" s="194" t="s">
        <v>735</v>
      </c>
      <c r="C247" s="207" t="s">
        <v>148</v>
      </c>
      <c r="D247" s="251" t="s">
        <v>25</v>
      </c>
      <c r="E247" s="208">
        <v>30000</v>
      </c>
      <c r="F247" s="235">
        <v>2</v>
      </c>
      <c r="G247" s="210">
        <f t="shared" si="36"/>
        <v>60000</v>
      </c>
      <c r="H247" s="194" t="s">
        <v>1222</v>
      </c>
      <c r="I247" s="226"/>
    </row>
    <row r="248" spans="1:9" s="188" customFormat="1" ht="24.95" customHeight="1">
      <c r="A248" s="362" t="s">
        <v>1509</v>
      </c>
      <c r="B248" s="384" t="s">
        <v>1510</v>
      </c>
      <c r="C248" s="402" t="s">
        <v>148</v>
      </c>
      <c r="D248" s="402" t="s">
        <v>25</v>
      </c>
      <c r="E248" s="447">
        <v>49000</v>
      </c>
      <c r="F248" s="402" t="s">
        <v>1511</v>
      </c>
      <c r="G248" s="468">
        <f>+F248*E248</f>
        <v>490000</v>
      </c>
      <c r="H248" s="194"/>
      <c r="I248" s="226"/>
    </row>
    <row r="249" spans="1:9" s="188" customFormat="1" ht="24.95" customHeight="1">
      <c r="A249" s="206" t="s">
        <v>1275</v>
      </c>
      <c r="B249" s="194" t="s">
        <v>1276</v>
      </c>
      <c r="C249" s="207" t="s">
        <v>13</v>
      </c>
      <c r="D249" s="207" t="s">
        <v>25</v>
      </c>
      <c r="E249" s="208">
        <v>90000</v>
      </c>
      <c r="F249" s="208">
        <v>1</v>
      </c>
      <c r="G249" s="210">
        <f t="shared" ref="G249" si="39">E249*F249</f>
        <v>90000</v>
      </c>
      <c r="H249" s="194" t="s">
        <v>993</v>
      </c>
      <c r="I249" s="226"/>
    </row>
    <row r="250" spans="1:9" s="188" customFormat="1" ht="24.95" customHeight="1">
      <c r="A250" s="206" t="s">
        <v>1123</v>
      </c>
      <c r="B250" s="194" t="s">
        <v>1124</v>
      </c>
      <c r="C250" s="207" t="s">
        <v>13</v>
      </c>
      <c r="D250" s="251" t="s">
        <v>25</v>
      </c>
      <c r="E250" s="208">
        <v>70000</v>
      </c>
      <c r="F250" s="208">
        <v>1</v>
      </c>
      <c r="G250" s="210">
        <f>E250*F250</f>
        <v>70000</v>
      </c>
      <c r="H250" s="194" t="s">
        <v>993</v>
      </c>
      <c r="I250" s="226"/>
    </row>
    <row r="251" spans="1:9" s="188" customFormat="1" ht="24.95" customHeight="1">
      <c r="A251" s="206" t="s">
        <v>1279</v>
      </c>
      <c r="B251" s="194" t="s">
        <v>1278</v>
      </c>
      <c r="C251" s="207" t="s">
        <v>13</v>
      </c>
      <c r="D251" s="207" t="s">
        <v>25</v>
      </c>
      <c r="E251" s="208">
        <v>120000</v>
      </c>
      <c r="F251" s="208">
        <v>1</v>
      </c>
      <c r="G251" s="210">
        <f>E251*F251</f>
        <v>120000</v>
      </c>
      <c r="H251" s="194" t="s">
        <v>993</v>
      </c>
      <c r="I251" s="226"/>
    </row>
    <row r="252" spans="1:9" s="188" customFormat="1" ht="24.95" customHeight="1">
      <c r="A252" s="362" t="s">
        <v>1506</v>
      </c>
      <c r="B252" s="429" t="s">
        <v>1507</v>
      </c>
      <c r="C252" s="402" t="s">
        <v>148</v>
      </c>
      <c r="D252" s="402" t="s">
        <v>25</v>
      </c>
      <c r="E252" s="440">
        <v>30000</v>
      </c>
      <c r="F252" s="402" t="s">
        <v>1508</v>
      </c>
      <c r="G252" s="368">
        <f>+F252*E252</f>
        <v>120000</v>
      </c>
      <c r="H252" s="194"/>
      <c r="I252" s="226"/>
    </row>
    <row r="253" spans="1:9" s="188" customFormat="1" ht="24.95" customHeight="1">
      <c r="A253" s="362" t="s">
        <v>1345</v>
      </c>
      <c r="B253" s="371" t="s">
        <v>1346</v>
      </c>
      <c r="C253" s="368" t="s">
        <v>148</v>
      </c>
      <c r="D253" s="368" t="s">
        <v>25</v>
      </c>
      <c r="E253" s="368">
        <v>350</v>
      </c>
      <c r="F253" s="364">
        <v>50</v>
      </c>
      <c r="G253" s="404">
        <f t="shared" ref="G253" si="40">+F253*E253</f>
        <v>17500</v>
      </c>
      <c r="H253" s="194"/>
      <c r="I253" s="226"/>
    </row>
    <row r="254" spans="1:9" s="188" customFormat="1" ht="24.95" customHeight="1">
      <c r="A254" s="362" t="s">
        <v>1512</v>
      </c>
      <c r="B254" s="429" t="s">
        <v>1513</v>
      </c>
      <c r="C254" s="402" t="s">
        <v>148</v>
      </c>
      <c r="D254" s="402" t="s">
        <v>25</v>
      </c>
      <c r="E254" s="440">
        <v>12000</v>
      </c>
      <c r="F254" s="402" t="s">
        <v>1511</v>
      </c>
      <c r="G254" s="368">
        <f>E254*F254</f>
        <v>120000</v>
      </c>
      <c r="H254" s="190"/>
      <c r="I254" s="226"/>
    </row>
    <row r="255" spans="1:9" s="188" customFormat="1" ht="24" customHeight="1">
      <c r="A255" s="194" t="s">
        <v>1125</v>
      </c>
      <c r="B255" s="194" t="s">
        <v>1126</v>
      </c>
      <c r="C255" s="207" t="s">
        <v>13</v>
      </c>
      <c r="D255" s="207" t="s">
        <v>25</v>
      </c>
      <c r="E255" s="208">
        <v>15</v>
      </c>
      <c r="F255" s="235">
        <v>4000</v>
      </c>
      <c r="G255" s="210">
        <f>E255*F255</f>
        <v>60000</v>
      </c>
      <c r="H255" s="194" t="s">
        <v>1215</v>
      </c>
      <c r="I255" s="226"/>
    </row>
    <row r="256" spans="1:9" s="188" customFormat="1" ht="24.95" customHeight="1">
      <c r="A256" s="194" t="s">
        <v>1127</v>
      </c>
      <c r="B256" s="194" t="s">
        <v>1128</v>
      </c>
      <c r="C256" s="207" t="s">
        <v>13</v>
      </c>
      <c r="D256" s="207" t="s">
        <v>25</v>
      </c>
      <c r="E256" s="207">
        <v>5</v>
      </c>
      <c r="F256" s="235">
        <v>10000</v>
      </c>
      <c r="G256" s="210">
        <f>E256*F256</f>
        <v>50000</v>
      </c>
      <c r="H256" s="194" t="s">
        <v>1215</v>
      </c>
      <c r="I256" s="226"/>
    </row>
    <row r="257" spans="1:9" s="188" customFormat="1" ht="24.95" customHeight="1">
      <c r="A257" s="362" t="s">
        <v>1353</v>
      </c>
      <c r="B257" s="369" t="s">
        <v>1354</v>
      </c>
      <c r="C257" s="370" t="s">
        <v>148</v>
      </c>
      <c r="D257" s="370" t="s">
        <v>25</v>
      </c>
      <c r="E257" s="365">
        <v>700</v>
      </c>
      <c r="F257" s="370">
        <v>21</v>
      </c>
      <c r="G257" s="365">
        <f t="shared" ref="G257" si="41">+F257*E257</f>
        <v>14700</v>
      </c>
      <c r="H257" s="194"/>
      <c r="I257" s="226"/>
    </row>
    <row r="258" spans="1:9" s="188" customFormat="1" ht="24" customHeight="1">
      <c r="A258" s="194" t="s">
        <v>964</v>
      </c>
      <c r="B258" s="194" t="s">
        <v>1280</v>
      </c>
      <c r="C258" s="207" t="s">
        <v>13</v>
      </c>
      <c r="D258" s="202" t="s">
        <v>25</v>
      </c>
      <c r="E258" s="208">
        <v>500</v>
      </c>
      <c r="F258" s="235">
        <v>10</v>
      </c>
      <c r="G258" s="210">
        <f>E258*F258</f>
        <v>5000</v>
      </c>
      <c r="H258" s="194" t="s">
        <v>1216</v>
      </c>
      <c r="I258" s="226"/>
    </row>
    <row r="259" spans="1:9" s="188" customFormat="1" ht="20.100000000000001" customHeight="1">
      <c r="A259" s="194" t="s">
        <v>965</v>
      </c>
      <c r="B259" s="194" t="s">
        <v>1280</v>
      </c>
      <c r="C259" s="207" t="s">
        <v>13</v>
      </c>
      <c r="D259" s="202" t="s">
        <v>25</v>
      </c>
      <c r="E259" s="207">
        <v>350</v>
      </c>
      <c r="F259" s="235">
        <v>10</v>
      </c>
      <c r="G259" s="210">
        <f>E259*F259</f>
        <v>3500</v>
      </c>
      <c r="H259" s="194" t="s">
        <v>1216</v>
      </c>
      <c r="I259" s="226"/>
    </row>
    <row r="260" spans="1:9" s="188" customFormat="1" ht="20.100000000000001" customHeight="1">
      <c r="A260" s="194" t="s">
        <v>966</v>
      </c>
      <c r="B260" s="194" t="s">
        <v>1280</v>
      </c>
      <c r="C260" s="207" t="s">
        <v>13</v>
      </c>
      <c r="D260" s="202" t="s">
        <v>25</v>
      </c>
      <c r="E260" s="208">
        <v>250</v>
      </c>
      <c r="F260" s="235">
        <v>10</v>
      </c>
      <c r="G260" s="210">
        <f>E260*F260</f>
        <v>2500</v>
      </c>
      <c r="H260" s="194" t="s">
        <v>1216</v>
      </c>
      <c r="I260" s="226"/>
    </row>
    <row r="261" spans="1:9" s="188" customFormat="1" ht="20.100000000000001" customHeight="1">
      <c r="A261" s="259">
        <v>39241300</v>
      </c>
      <c r="B261" s="259" t="s">
        <v>1129</v>
      </c>
      <c r="C261" s="207" t="s">
        <v>13</v>
      </c>
      <c r="D261" s="247" t="s">
        <v>25</v>
      </c>
      <c r="E261" s="248">
        <v>25000</v>
      </c>
      <c r="F261" s="248">
        <v>1</v>
      </c>
      <c r="G261" s="260">
        <f t="shared" ref="G261:G351" si="42">E261*F261</f>
        <v>25000</v>
      </c>
      <c r="H261" s="194" t="s">
        <v>991</v>
      </c>
      <c r="I261" s="226"/>
    </row>
    <row r="262" spans="1:9" s="188" customFormat="1" ht="19.5" customHeight="1">
      <c r="A262" s="194" t="s">
        <v>1130</v>
      </c>
      <c r="B262" s="194" t="s">
        <v>1131</v>
      </c>
      <c r="C262" s="207" t="s">
        <v>13</v>
      </c>
      <c r="D262" s="207" t="s">
        <v>25</v>
      </c>
      <c r="E262" s="208">
        <v>1000</v>
      </c>
      <c r="F262" s="208">
        <v>3</v>
      </c>
      <c r="G262" s="210">
        <f t="shared" si="42"/>
        <v>3000</v>
      </c>
      <c r="H262" s="194" t="s">
        <v>991</v>
      </c>
      <c r="I262" s="226"/>
    </row>
    <row r="263" spans="1:9" s="188" customFormat="1" ht="19.5" customHeight="1">
      <c r="A263" s="194" t="s">
        <v>1132</v>
      </c>
      <c r="B263" s="194" t="s">
        <v>1133</v>
      </c>
      <c r="C263" s="207" t="s">
        <v>13</v>
      </c>
      <c r="D263" s="207" t="s">
        <v>25</v>
      </c>
      <c r="E263" s="208">
        <v>500</v>
      </c>
      <c r="F263" s="208">
        <v>10</v>
      </c>
      <c r="G263" s="210">
        <f t="shared" si="42"/>
        <v>5000</v>
      </c>
      <c r="H263" s="194" t="s">
        <v>992</v>
      </c>
      <c r="I263" s="226"/>
    </row>
    <row r="264" spans="1:9" s="188" customFormat="1" ht="19.5" customHeight="1">
      <c r="A264" s="362" t="s">
        <v>1417</v>
      </c>
      <c r="B264" s="384" t="s">
        <v>1418</v>
      </c>
      <c r="C264" s="370" t="s">
        <v>148</v>
      </c>
      <c r="D264" s="402" t="s">
        <v>25</v>
      </c>
      <c r="E264" s="427">
        <v>240</v>
      </c>
      <c r="F264" s="364">
        <v>50</v>
      </c>
      <c r="G264" s="365">
        <f t="shared" ref="G264" si="43">+F264*E264</f>
        <v>12000</v>
      </c>
      <c r="H264" s="194"/>
      <c r="I264" s="226"/>
    </row>
    <row r="265" spans="1:9" s="188" customFormat="1" ht="19.5" customHeight="1">
      <c r="A265" s="194" t="s">
        <v>941</v>
      </c>
      <c r="B265" s="194" t="s">
        <v>1134</v>
      </c>
      <c r="C265" s="207" t="s">
        <v>13</v>
      </c>
      <c r="D265" s="207" t="s">
        <v>25</v>
      </c>
      <c r="E265" s="208">
        <v>120</v>
      </c>
      <c r="F265" s="208">
        <v>20</v>
      </c>
      <c r="G265" s="210">
        <f t="shared" si="42"/>
        <v>2400</v>
      </c>
      <c r="H265" s="194" t="s">
        <v>992</v>
      </c>
      <c r="I265" s="226"/>
    </row>
    <row r="266" spans="1:9" s="188" customFormat="1" ht="19.5" customHeight="1">
      <c r="A266" s="194" t="s">
        <v>942</v>
      </c>
      <c r="B266" s="194" t="s">
        <v>943</v>
      </c>
      <c r="C266" s="207" t="s">
        <v>13</v>
      </c>
      <c r="D266" s="208" t="s">
        <v>25</v>
      </c>
      <c r="E266" s="208">
        <v>200</v>
      </c>
      <c r="F266" s="208">
        <v>20</v>
      </c>
      <c r="G266" s="210">
        <f t="shared" si="42"/>
        <v>4000</v>
      </c>
      <c r="H266" s="194" t="s">
        <v>992</v>
      </c>
      <c r="I266" s="226"/>
    </row>
    <row r="267" spans="1:9" s="188" customFormat="1" ht="19.5" customHeight="1">
      <c r="A267" s="362" t="s">
        <v>1415</v>
      </c>
      <c r="B267" s="384" t="s">
        <v>1416</v>
      </c>
      <c r="C267" s="370" t="s">
        <v>148</v>
      </c>
      <c r="D267" s="402" t="s">
        <v>25</v>
      </c>
      <c r="E267" s="427">
        <v>280</v>
      </c>
      <c r="F267" s="364">
        <v>50</v>
      </c>
      <c r="G267" s="365">
        <f t="shared" ref="G267" si="44">+F267*E267</f>
        <v>14000</v>
      </c>
      <c r="H267" s="194"/>
      <c r="I267" s="226"/>
    </row>
    <row r="268" spans="1:9" s="188" customFormat="1" ht="18" customHeight="1">
      <c r="A268" s="194">
        <v>39263530</v>
      </c>
      <c r="B268" s="194" t="s">
        <v>574</v>
      </c>
      <c r="C268" s="207" t="s">
        <v>13</v>
      </c>
      <c r="D268" s="207" t="s">
        <v>25</v>
      </c>
      <c r="E268" s="208">
        <v>65</v>
      </c>
      <c r="F268" s="208">
        <v>200</v>
      </c>
      <c r="G268" s="210">
        <f t="shared" si="42"/>
        <v>13000</v>
      </c>
      <c r="H268" s="194" t="s">
        <v>992</v>
      </c>
      <c r="I268" s="226"/>
    </row>
    <row r="269" spans="1:9" s="188" customFormat="1" ht="18" customHeight="1">
      <c r="A269" s="362">
        <v>39263530</v>
      </c>
      <c r="B269" s="371" t="s">
        <v>1452</v>
      </c>
      <c r="C269" s="368" t="s">
        <v>148</v>
      </c>
      <c r="D269" s="368" t="s">
        <v>25</v>
      </c>
      <c r="E269" s="441">
        <v>200</v>
      </c>
      <c r="F269" s="409">
        <v>20</v>
      </c>
      <c r="G269" s="378">
        <f>+F269*E269</f>
        <v>4000</v>
      </c>
      <c r="H269" s="194"/>
      <c r="I269" s="226"/>
    </row>
    <row r="270" spans="1:9" s="188" customFormat="1" ht="15" customHeight="1">
      <c r="A270" s="194">
        <v>39263520</v>
      </c>
      <c r="B270" s="194" t="s">
        <v>503</v>
      </c>
      <c r="C270" s="207" t="s">
        <v>13</v>
      </c>
      <c r="D270" s="207" t="s">
        <v>25</v>
      </c>
      <c r="E270" s="208">
        <v>45</v>
      </c>
      <c r="F270" s="208">
        <v>200</v>
      </c>
      <c r="G270" s="210">
        <f t="shared" si="42"/>
        <v>9000</v>
      </c>
      <c r="H270" s="194" t="s">
        <v>992</v>
      </c>
      <c r="I270" s="226"/>
    </row>
    <row r="271" spans="1:9" s="188" customFormat="1" ht="15" customHeight="1">
      <c r="A271" s="362">
        <v>39263520</v>
      </c>
      <c r="B271" s="371" t="s">
        <v>1453</v>
      </c>
      <c r="C271" s="368" t="s">
        <v>148</v>
      </c>
      <c r="D271" s="368" t="s">
        <v>25</v>
      </c>
      <c r="E271" s="441">
        <v>170</v>
      </c>
      <c r="F271" s="409">
        <v>20</v>
      </c>
      <c r="G271" s="378">
        <f>+F271*E271</f>
        <v>3400</v>
      </c>
      <c r="H271" s="194"/>
      <c r="I271" s="226"/>
    </row>
    <row r="272" spans="1:9" s="188" customFormat="1" ht="17.25" customHeight="1">
      <c r="A272" s="194">
        <v>39263510</v>
      </c>
      <c r="B272" s="194" t="s">
        <v>575</v>
      </c>
      <c r="C272" s="207" t="s">
        <v>13</v>
      </c>
      <c r="D272" s="207" t="s">
        <v>25</v>
      </c>
      <c r="E272" s="208">
        <v>20</v>
      </c>
      <c r="F272" s="208">
        <v>200</v>
      </c>
      <c r="G272" s="210">
        <f t="shared" si="42"/>
        <v>4000</v>
      </c>
      <c r="H272" s="194" t="s">
        <v>992</v>
      </c>
      <c r="I272" s="226"/>
    </row>
    <row r="273" spans="1:9" s="188" customFormat="1" ht="17.25" customHeight="1">
      <c r="A273" s="362">
        <v>39263510</v>
      </c>
      <c r="B273" s="371" t="s">
        <v>1454</v>
      </c>
      <c r="C273" s="368" t="s">
        <v>148</v>
      </c>
      <c r="D273" s="368" t="s">
        <v>25</v>
      </c>
      <c r="E273" s="441">
        <v>150</v>
      </c>
      <c r="F273" s="409">
        <v>20</v>
      </c>
      <c r="G273" s="378">
        <f>+F273*E273</f>
        <v>3000</v>
      </c>
      <c r="H273" s="194"/>
      <c r="I273" s="226"/>
    </row>
    <row r="274" spans="1:9" s="188" customFormat="1" ht="17.25" customHeight="1">
      <c r="A274" s="367">
        <v>39292120</v>
      </c>
      <c r="B274" s="373" t="s">
        <v>1451</v>
      </c>
      <c r="C274" s="368" t="s">
        <v>148</v>
      </c>
      <c r="D274" s="368" t="s">
        <v>25</v>
      </c>
      <c r="E274" s="440">
        <v>200</v>
      </c>
      <c r="F274" s="370">
        <v>70</v>
      </c>
      <c r="G274" s="378">
        <f>+E274*F274</f>
        <v>14000</v>
      </c>
      <c r="H274" s="194"/>
      <c r="I274" s="226"/>
    </row>
    <row r="275" spans="1:9" s="188" customFormat="1" ht="18" customHeight="1">
      <c r="A275" s="194">
        <v>39292530</v>
      </c>
      <c r="B275" s="194" t="s">
        <v>1135</v>
      </c>
      <c r="C275" s="207" t="s">
        <v>13</v>
      </c>
      <c r="D275" s="207" t="s">
        <v>25</v>
      </c>
      <c r="E275" s="208">
        <v>300</v>
      </c>
      <c r="F275" s="208">
        <v>20</v>
      </c>
      <c r="G275" s="210">
        <f t="shared" si="42"/>
        <v>6000</v>
      </c>
      <c r="H275" s="194" t="s">
        <v>992</v>
      </c>
      <c r="I275" s="226"/>
    </row>
    <row r="276" spans="1:9" s="188" customFormat="1" ht="18" customHeight="1">
      <c r="A276" s="421" t="s">
        <v>1455</v>
      </c>
      <c r="B276" s="371" t="s">
        <v>1456</v>
      </c>
      <c r="C276" s="368" t="s">
        <v>148</v>
      </c>
      <c r="D276" s="368" t="s">
        <v>25</v>
      </c>
      <c r="E276" s="440">
        <v>180</v>
      </c>
      <c r="F276" s="370">
        <v>50</v>
      </c>
      <c r="G276" s="378">
        <f>+F276*E276</f>
        <v>9000</v>
      </c>
      <c r="H276" s="194"/>
      <c r="I276" s="226"/>
    </row>
    <row r="277" spans="1:9" s="188" customFormat="1" ht="24" customHeight="1">
      <c r="A277" s="194">
        <v>39294200</v>
      </c>
      <c r="B277" s="194" t="s">
        <v>1136</v>
      </c>
      <c r="C277" s="207" t="s">
        <v>13</v>
      </c>
      <c r="D277" s="202" t="s">
        <v>25</v>
      </c>
      <c r="E277" s="208">
        <v>80000</v>
      </c>
      <c r="F277" s="354">
        <v>4</v>
      </c>
      <c r="G277" s="210">
        <f t="shared" si="42"/>
        <v>320000</v>
      </c>
      <c r="H277" s="194" t="s">
        <v>991</v>
      </c>
      <c r="I277" s="226"/>
    </row>
    <row r="278" spans="1:9" s="188" customFormat="1" ht="18" customHeight="1">
      <c r="A278" s="194">
        <v>39515450</v>
      </c>
      <c r="B278" s="194" t="s">
        <v>184</v>
      </c>
      <c r="C278" s="207" t="s">
        <v>13</v>
      </c>
      <c r="D278" s="207" t="s">
        <v>86</v>
      </c>
      <c r="E278" s="208">
        <v>7600</v>
      </c>
      <c r="F278" s="208">
        <v>6</v>
      </c>
      <c r="G278" s="210">
        <f t="shared" si="42"/>
        <v>45600</v>
      </c>
      <c r="H278" s="194" t="s">
        <v>1216</v>
      </c>
      <c r="I278" s="226"/>
    </row>
    <row r="279" spans="1:9" s="188" customFormat="1" ht="21" customHeight="1">
      <c r="A279" s="194">
        <v>39515440</v>
      </c>
      <c r="B279" s="194" t="s">
        <v>89</v>
      </c>
      <c r="C279" s="207" t="s">
        <v>13</v>
      </c>
      <c r="D279" s="207" t="s">
        <v>86</v>
      </c>
      <c r="E279" s="208">
        <v>5000</v>
      </c>
      <c r="F279" s="207">
        <v>50</v>
      </c>
      <c r="G279" s="210">
        <f t="shared" si="42"/>
        <v>250000</v>
      </c>
      <c r="H279" s="194" t="s">
        <v>1216</v>
      </c>
      <c r="I279" s="226"/>
    </row>
    <row r="280" spans="1:9" s="188" customFormat="1" ht="18.75" customHeight="1">
      <c r="A280" s="194">
        <v>39531600</v>
      </c>
      <c r="B280" s="194" t="s">
        <v>1137</v>
      </c>
      <c r="C280" s="207" t="s">
        <v>13</v>
      </c>
      <c r="D280" s="207" t="s">
        <v>86</v>
      </c>
      <c r="E280" s="208">
        <v>10000</v>
      </c>
      <c r="F280" s="207">
        <v>55</v>
      </c>
      <c r="G280" s="210">
        <f t="shared" si="42"/>
        <v>550000</v>
      </c>
      <c r="H280" s="194" t="s">
        <v>1219</v>
      </c>
      <c r="I280" s="226"/>
    </row>
    <row r="281" spans="1:9" s="188" customFormat="1" ht="19.5" customHeight="1">
      <c r="A281" s="206">
        <v>39714250</v>
      </c>
      <c r="B281" s="194" t="s">
        <v>1138</v>
      </c>
      <c r="C281" s="207" t="s">
        <v>13</v>
      </c>
      <c r="D281" s="207" t="s">
        <v>25</v>
      </c>
      <c r="E281" s="208">
        <v>300000</v>
      </c>
      <c r="F281" s="208">
        <v>1</v>
      </c>
      <c r="G281" s="210">
        <f t="shared" si="42"/>
        <v>300000</v>
      </c>
      <c r="H281" s="194" t="s">
        <v>991</v>
      </c>
      <c r="I281" s="226"/>
    </row>
    <row r="282" spans="1:9" s="188" customFormat="1" ht="17.25" customHeight="1">
      <c r="A282" s="206">
        <v>39714210</v>
      </c>
      <c r="B282" s="194" t="s">
        <v>186</v>
      </c>
      <c r="C282" s="207" t="s">
        <v>13</v>
      </c>
      <c r="D282" s="207" t="s">
        <v>25</v>
      </c>
      <c r="E282" s="208">
        <v>200000</v>
      </c>
      <c r="F282" s="222">
        <v>2</v>
      </c>
      <c r="G282" s="210">
        <f t="shared" si="42"/>
        <v>400000</v>
      </c>
      <c r="H282" s="194" t="s">
        <v>991</v>
      </c>
      <c r="I282" s="226"/>
    </row>
    <row r="283" spans="1:9" s="188" customFormat="1" ht="24.95" customHeight="1">
      <c r="A283" s="362" t="s">
        <v>1514</v>
      </c>
      <c r="B283" s="469" t="s">
        <v>1515</v>
      </c>
      <c r="C283" s="402" t="s">
        <v>148</v>
      </c>
      <c r="D283" s="402" t="s">
        <v>25</v>
      </c>
      <c r="E283" s="440">
        <v>105000</v>
      </c>
      <c r="F283" s="402" t="s">
        <v>1516</v>
      </c>
      <c r="G283" s="368">
        <f>E283*F283</f>
        <v>630000</v>
      </c>
      <c r="H283" s="194"/>
      <c r="I283" s="226"/>
    </row>
    <row r="284" spans="1:9" s="188" customFormat="1" ht="24.95" customHeight="1">
      <c r="A284" s="362" t="s">
        <v>1517</v>
      </c>
      <c r="B284" s="428" t="s">
        <v>1518</v>
      </c>
      <c r="C284" s="402" t="s">
        <v>148</v>
      </c>
      <c r="D284" s="402" t="s">
        <v>25</v>
      </c>
      <c r="E284" s="440">
        <v>120000</v>
      </c>
      <c r="F284" s="402" t="s">
        <v>1519</v>
      </c>
      <c r="G284" s="368">
        <f>+F284*E284</f>
        <v>240000</v>
      </c>
      <c r="H284" s="194"/>
      <c r="I284" s="226"/>
    </row>
    <row r="285" spans="1:9" s="188" customFormat="1" ht="15" customHeight="1">
      <c r="A285" s="194">
        <v>39721510</v>
      </c>
      <c r="B285" s="194" t="s">
        <v>980</v>
      </c>
      <c r="C285" s="207" t="s">
        <v>13</v>
      </c>
      <c r="D285" s="235" t="s">
        <v>25</v>
      </c>
      <c r="E285" s="208">
        <v>27000</v>
      </c>
      <c r="F285" s="208">
        <v>5</v>
      </c>
      <c r="G285" s="210">
        <f t="shared" si="42"/>
        <v>135000</v>
      </c>
      <c r="H285" s="194" t="s">
        <v>991</v>
      </c>
      <c r="I285" s="226"/>
    </row>
    <row r="286" spans="1:9" s="188" customFormat="1" ht="21" customHeight="1">
      <c r="A286" s="194" t="s">
        <v>1139</v>
      </c>
      <c r="B286" s="194" t="s">
        <v>120</v>
      </c>
      <c r="C286" s="207" t="s">
        <v>13</v>
      </c>
      <c r="D286" s="235" t="s">
        <v>25</v>
      </c>
      <c r="E286" s="208">
        <v>40000</v>
      </c>
      <c r="F286" s="208">
        <v>1</v>
      </c>
      <c r="G286" s="210">
        <f t="shared" si="42"/>
        <v>40000</v>
      </c>
      <c r="H286" s="194" t="s">
        <v>991</v>
      </c>
      <c r="I286" s="226"/>
    </row>
    <row r="287" spans="1:9" s="188" customFormat="1" ht="20.25" customHeight="1">
      <c r="A287" s="194" t="s">
        <v>1140</v>
      </c>
      <c r="B287" s="194" t="s">
        <v>1231</v>
      </c>
      <c r="C287" s="207" t="s">
        <v>13</v>
      </c>
      <c r="D287" s="235" t="s">
        <v>25</v>
      </c>
      <c r="E287" s="208">
        <v>25000</v>
      </c>
      <c r="F287" s="208">
        <v>1</v>
      </c>
      <c r="G287" s="210">
        <f t="shared" si="42"/>
        <v>25000</v>
      </c>
      <c r="H287" s="194" t="s">
        <v>991</v>
      </c>
      <c r="I287" s="226"/>
    </row>
    <row r="288" spans="1:9" s="188" customFormat="1" ht="20.100000000000001" customHeight="1">
      <c r="A288" s="242">
        <v>39717100</v>
      </c>
      <c r="B288" s="242" t="s">
        <v>928</v>
      </c>
      <c r="C288" s="207" t="s">
        <v>13</v>
      </c>
      <c r="D288" s="207" t="s">
        <v>25</v>
      </c>
      <c r="E288" s="208">
        <v>11500</v>
      </c>
      <c r="F288" s="208">
        <v>3</v>
      </c>
      <c r="G288" s="210">
        <f t="shared" si="42"/>
        <v>34500</v>
      </c>
      <c r="H288" s="194" t="s">
        <v>991</v>
      </c>
      <c r="I288" s="226"/>
    </row>
    <row r="289" spans="1:9" s="188" customFormat="1" ht="18" customHeight="1">
      <c r="A289" s="242">
        <v>39711140</v>
      </c>
      <c r="B289" s="14" t="s">
        <v>1458</v>
      </c>
      <c r="C289" s="207" t="s">
        <v>13</v>
      </c>
      <c r="D289" s="220" t="s">
        <v>25</v>
      </c>
      <c r="E289" s="208">
        <v>65000</v>
      </c>
      <c r="F289" s="208">
        <v>1</v>
      </c>
      <c r="G289" s="210">
        <f t="shared" si="42"/>
        <v>65000</v>
      </c>
      <c r="H289" s="194" t="s">
        <v>991</v>
      </c>
      <c r="I289" s="226"/>
    </row>
    <row r="290" spans="1:9" s="188" customFormat="1" ht="18" customHeight="1">
      <c r="A290" s="470" t="s">
        <v>1520</v>
      </c>
      <c r="B290" s="471" t="s">
        <v>1521</v>
      </c>
      <c r="C290" s="472" t="s">
        <v>148</v>
      </c>
      <c r="D290" s="472" t="s">
        <v>25</v>
      </c>
      <c r="E290" s="473">
        <v>75000</v>
      </c>
      <c r="F290" s="472" t="s">
        <v>1522</v>
      </c>
      <c r="G290" s="474">
        <f>+F290*E290</f>
        <v>225000</v>
      </c>
      <c r="H290" s="194"/>
      <c r="I290" s="226"/>
    </row>
    <row r="291" spans="1:9" s="188" customFormat="1" ht="18" customHeight="1">
      <c r="A291" s="362" t="s">
        <v>1523</v>
      </c>
      <c r="B291" s="471" t="s">
        <v>1521</v>
      </c>
      <c r="C291" s="402" t="s">
        <v>148</v>
      </c>
      <c r="D291" s="402" t="s">
        <v>25</v>
      </c>
      <c r="E291" s="440">
        <v>121600</v>
      </c>
      <c r="F291" s="402" t="s">
        <v>1524</v>
      </c>
      <c r="G291" s="368">
        <f>+F291*E291</f>
        <v>121600</v>
      </c>
      <c r="H291" s="194"/>
      <c r="I291" s="226"/>
    </row>
    <row r="292" spans="1:9" s="188" customFormat="1" ht="22.5" customHeight="1">
      <c r="A292" s="206" t="s">
        <v>87</v>
      </c>
      <c r="B292" s="194" t="s">
        <v>1141</v>
      </c>
      <c r="C292" s="207" t="s">
        <v>148</v>
      </c>
      <c r="D292" s="207" t="s">
        <v>25</v>
      </c>
      <c r="E292" s="208">
        <v>1000</v>
      </c>
      <c r="F292" s="209">
        <v>20</v>
      </c>
      <c r="G292" s="210">
        <f t="shared" si="42"/>
        <v>20000</v>
      </c>
      <c r="H292" s="194" t="s">
        <v>1215</v>
      </c>
      <c r="I292" s="226"/>
    </row>
    <row r="293" spans="1:9" s="188" customFormat="1" ht="24.95" customHeight="1">
      <c r="A293" s="261" t="s">
        <v>272</v>
      </c>
      <c r="B293" s="194" t="s">
        <v>1142</v>
      </c>
      <c r="C293" s="207" t="s">
        <v>148</v>
      </c>
      <c r="D293" s="207" t="s">
        <v>25</v>
      </c>
      <c r="E293" s="208">
        <v>10000</v>
      </c>
      <c r="F293" s="209">
        <v>15</v>
      </c>
      <c r="G293" s="210">
        <f t="shared" si="42"/>
        <v>150000</v>
      </c>
      <c r="H293" s="194" t="s">
        <v>1215</v>
      </c>
      <c r="I293" s="226"/>
    </row>
    <row r="294" spans="1:9" s="188" customFormat="1" ht="24.95" customHeight="1">
      <c r="A294" s="206" t="s">
        <v>1143</v>
      </c>
      <c r="B294" s="194" t="s">
        <v>1144</v>
      </c>
      <c r="C294" s="207" t="s">
        <v>148</v>
      </c>
      <c r="D294" s="207" t="s">
        <v>25</v>
      </c>
      <c r="E294" s="208">
        <v>2500</v>
      </c>
      <c r="F294" s="209">
        <v>20</v>
      </c>
      <c r="G294" s="210">
        <f t="shared" si="42"/>
        <v>50000</v>
      </c>
      <c r="H294" s="194" t="s">
        <v>1215</v>
      </c>
      <c r="I294" s="226"/>
    </row>
    <row r="295" spans="1:9" s="188" customFormat="1" ht="24.95" customHeight="1">
      <c r="A295" s="372" t="s">
        <v>1143</v>
      </c>
      <c r="B295" s="396" t="s">
        <v>1549</v>
      </c>
      <c r="C295" s="445" t="s">
        <v>148</v>
      </c>
      <c r="D295" s="380" t="s">
        <v>25</v>
      </c>
      <c r="E295" s="443">
        <v>1700</v>
      </c>
      <c r="F295" s="380">
        <v>50</v>
      </c>
      <c r="G295" s="381">
        <f t="shared" ref="G295:G296" si="45">+E295*F295</f>
        <v>85000</v>
      </c>
      <c r="H295" s="194"/>
      <c r="I295" s="226"/>
    </row>
    <row r="296" spans="1:9" s="188" customFormat="1" ht="24.95" customHeight="1">
      <c r="A296" s="362">
        <v>39221490</v>
      </c>
      <c r="B296" s="461" t="s">
        <v>1550</v>
      </c>
      <c r="C296" s="368" t="s">
        <v>148</v>
      </c>
      <c r="D296" s="370" t="s">
        <v>25</v>
      </c>
      <c r="E296" s="440">
        <v>250</v>
      </c>
      <c r="F296" s="370">
        <v>100</v>
      </c>
      <c r="G296" s="378">
        <f t="shared" si="45"/>
        <v>25000</v>
      </c>
      <c r="H296" s="194"/>
      <c r="I296" s="226"/>
    </row>
    <row r="297" spans="1:9" s="188" customFormat="1" ht="18" customHeight="1">
      <c r="A297" s="206" t="s">
        <v>1145</v>
      </c>
      <c r="B297" s="194" t="s">
        <v>1146</v>
      </c>
      <c r="C297" s="207" t="s">
        <v>148</v>
      </c>
      <c r="D297" s="207" t="s">
        <v>25</v>
      </c>
      <c r="E297" s="208">
        <v>700</v>
      </c>
      <c r="F297" s="209">
        <v>20</v>
      </c>
      <c r="G297" s="210">
        <f t="shared" si="42"/>
        <v>14000</v>
      </c>
      <c r="H297" s="194" t="s">
        <v>1215</v>
      </c>
      <c r="I297" s="226"/>
    </row>
    <row r="298" spans="1:9" s="188" customFormat="1" ht="18.75" customHeight="1">
      <c r="A298" s="367">
        <v>39831245</v>
      </c>
      <c r="B298" s="371" t="s">
        <v>1464</v>
      </c>
      <c r="C298" s="368" t="s">
        <v>148</v>
      </c>
      <c r="D298" s="368" t="s">
        <v>58</v>
      </c>
      <c r="E298" s="440">
        <v>300</v>
      </c>
      <c r="F298" s="446">
        <v>250</v>
      </c>
      <c r="G298" s="378">
        <f>+E298*F298</f>
        <v>75000</v>
      </c>
      <c r="H298" s="194"/>
      <c r="I298" s="226"/>
    </row>
    <row r="299" spans="1:9" s="188" customFormat="1" ht="19.5" customHeight="1">
      <c r="A299" s="194" t="s">
        <v>933</v>
      </c>
      <c r="B299" s="13" t="s">
        <v>1465</v>
      </c>
      <c r="C299" s="207" t="s">
        <v>148</v>
      </c>
      <c r="D299" s="207" t="s">
        <v>58</v>
      </c>
      <c r="E299" s="208">
        <v>300</v>
      </c>
      <c r="F299" s="208">
        <v>250</v>
      </c>
      <c r="G299" s="210">
        <f t="shared" si="42"/>
        <v>75000</v>
      </c>
      <c r="H299" s="194" t="s">
        <v>1215</v>
      </c>
      <c r="I299" s="226"/>
    </row>
    <row r="300" spans="1:9" s="188" customFormat="1" ht="18.75" customHeight="1">
      <c r="A300" s="194" t="s">
        <v>934</v>
      </c>
      <c r="B300" s="13" t="s">
        <v>1466</v>
      </c>
      <c r="C300" s="207" t="s">
        <v>148</v>
      </c>
      <c r="D300" s="207" t="s">
        <v>51</v>
      </c>
      <c r="E300" s="208">
        <v>600</v>
      </c>
      <c r="F300" s="208">
        <v>40</v>
      </c>
      <c r="G300" s="210">
        <f t="shared" si="42"/>
        <v>24000</v>
      </c>
      <c r="H300" s="194" t="s">
        <v>1215</v>
      </c>
      <c r="I300" s="226"/>
    </row>
    <row r="301" spans="1:9" s="188" customFormat="1" ht="19.5" customHeight="1">
      <c r="A301" s="255" t="s">
        <v>1147</v>
      </c>
      <c r="B301" s="194" t="s">
        <v>1148</v>
      </c>
      <c r="C301" s="207" t="s">
        <v>148</v>
      </c>
      <c r="D301" s="207" t="s">
        <v>25</v>
      </c>
      <c r="E301" s="208">
        <v>1500</v>
      </c>
      <c r="F301" s="209">
        <v>50</v>
      </c>
      <c r="G301" s="210">
        <f t="shared" si="42"/>
        <v>75000</v>
      </c>
      <c r="H301" s="194" t="s">
        <v>1215</v>
      </c>
      <c r="I301" s="226"/>
    </row>
    <row r="302" spans="1:9" s="188" customFormat="1" ht="18.75" customHeight="1">
      <c r="A302" s="194">
        <v>39836000</v>
      </c>
      <c r="B302" s="194" t="s">
        <v>935</v>
      </c>
      <c r="C302" s="207" t="s">
        <v>148</v>
      </c>
      <c r="D302" s="207" t="s">
        <v>25</v>
      </c>
      <c r="E302" s="244">
        <v>1200</v>
      </c>
      <c r="F302" s="208">
        <v>250</v>
      </c>
      <c r="G302" s="210">
        <f t="shared" si="42"/>
        <v>300000</v>
      </c>
      <c r="H302" s="194" t="s">
        <v>1215</v>
      </c>
      <c r="I302" s="226"/>
    </row>
    <row r="303" spans="1:9" s="188" customFormat="1" ht="18.75" customHeight="1">
      <c r="A303" s="379">
        <v>39836000</v>
      </c>
      <c r="B303" s="450" t="s">
        <v>1482</v>
      </c>
      <c r="C303" s="445" t="s">
        <v>148</v>
      </c>
      <c r="D303" s="380" t="s">
        <v>25</v>
      </c>
      <c r="E303" s="443">
        <v>900</v>
      </c>
      <c r="F303" s="380">
        <v>100</v>
      </c>
      <c r="G303" s="381">
        <f t="shared" ref="G303" si="46">+E303*F303</f>
        <v>90000</v>
      </c>
      <c r="H303" s="194"/>
      <c r="I303" s="226"/>
    </row>
    <row r="304" spans="1:9" s="188" customFormat="1" ht="18.75" customHeight="1">
      <c r="A304" s="255">
        <v>39837000</v>
      </c>
      <c r="B304" s="194" t="s">
        <v>292</v>
      </c>
      <c r="C304" s="207" t="s">
        <v>148</v>
      </c>
      <c r="D304" s="207" t="s">
        <v>25</v>
      </c>
      <c r="E304" s="208">
        <v>1000</v>
      </c>
      <c r="F304" s="208">
        <v>200</v>
      </c>
      <c r="G304" s="210">
        <f t="shared" si="42"/>
        <v>200000</v>
      </c>
      <c r="H304" s="194" t="s">
        <v>1215</v>
      </c>
      <c r="I304" s="226"/>
    </row>
    <row r="305" spans="1:9" s="188" customFormat="1" ht="18.75" customHeight="1">
      <c r="A305" s="477">
        <v>39831274</v>
      </c>
      <c r="B305" s="384" t="s">
        <v>1558</v>
      </c>
      <c r="C305" s="385" t="s">
        <v>148</v>
      </c>
      <c r="D305" s="385" t="s">
        <v>25</v>
      </c>
      <c r="E305" s="367">
        <v>700</v>
      </c>
      <c r="F305" s="385">
        <v>50</v>
      </c>
      <c r="G305" s="378">
        <f t="shared" ref="G305" si="47">+E305*F305</f>
        <v>35000</v>
      </c>
      <c r="H305" s="194"/>
      <c r="I305" s="226"/>
    </row>
    <row r="306" spans="1:9" s="188" customFormat="1" ht="19.5" customHeight="1">
      <c r="A306" s="250">
        <v>39831283</v>
      </c>
      <c r="B306" s="250" t="s">
        <v>936</v>
      </c>
      <c r="C306" s="207" t="s">
        <v>148</v>
      </c>
      <c r="D306" s="251" t="s">
        <v>25</v>
      </c>
      <c r="E306" s="208">
        <v>1000</v>
      </c>
      <c r="F306" s="208">
        <v>250</v>
      </c>
      <c r="G306" s="254">
        <f t="shared" si="42"/>
        <v>250000</v>
      </c>
      <c r="H306" s="194" t="s">
        <v>1215</v>
      </c>
      <c r="I306" s="226"/>
    </row>
    <row r="307" spans="1:9" s="188" customFormat="1" ht="19.5" customHeight="1">
      <c r="A307" s="362">
        <v>39831283</v>
      </c>
      <c r="B307" s="384" t="s">
        <v>1478</v>
      </c>
      <c r="C307" s="368" t="s">
        <v>148</v>
      </c>
      <c r="D307" s="368" t="s">
        <v>25</v>
      </c>
      <c r="E307" s="447">
        <v>600</v>
      </c>
      <c r="F307" s="370">
        <v>50</v>
      </c>
      <c r="G307" s="378">
        <f t="shared" ref="G307" si="48">+E307*F307</f>
        <v>30000</v>
      </c>
      <c r="H307" s="194"/>
      <c r="I307" s="226"/>
    </row>
    <row r="308" spans="1:9" s="188" customFormat="1" ht="20.25" customHeight="1">
      <c r="A308" s="194">
        <v>39831281</v>
      </c>
      <c r="B308" s="194" t="s">
        <v>353</v>
      </c>
      <c r="C308" s="207" t="s">
        <v>148</v>
      </c>
      <c r="D308" s="207" t="s">
        <v>25</v>
      </c>
      <c r="E308" s="208">
        <v>500</v>
      </c>
      <c r="F308" s="208">
        <v>250</v>
      </c>
      <c r="G308" s="210">
        <f t="shared" si="42"/>
        <v>125000</v>
      </c>
      <c r="H308" s="194" t="s">
        <v>1215</v>
      </c>
      <c r="I308" s="226"/>
    </row>
    <row r="309" spans="1:9" s="188" customFormat="1" ht="20.25" customHeight="1">
      <c r="A309" s="367">
        <v>39831281</v>
      </c>
      <c r="B309" s="371" t="s">
        <v>1477</v>
      </c>
      <c r="C309" s="368" t="s">
        <v>148</v>
      </c>
      <c r="D309" s="368" t="s">
        <v>25</v>
      </c>
      <c r="E309" s="447">
        <v>250</v>
      </c>
      <c r="F309" s="370">
        <v>300</v>
      </c>
      <c r="G309" s="378">
        <f t="shared" ref="G309" si="49">+E309*F309</f>
        <v>75000</v>
      </c>
      <c r="H309" s="194"/>
      <c r="I309" s="226"/>
    </row>
    <row r="310" spans="1:9" s="188" customFormat="1" ht="16.5" customHeight="1">
      <c r="A310" s="194">
        <v>39831280</v>
      </c>
      <c r="B310" s="194" t="s">
        <v>354</v>
      </c>
      <c r="C310" s="207" t="s">
        <v>148</v>
      </c>
      <c r="D310" s="207" t="s">
        <v>58</v>
      </c>
      <c r="E310" s="208">
        <v>500</v>
      </c>
      <c r="F310" s="208">
        <v>200</v>
      </c>
      <c r="G310" s="210">
        <f t="shared" si="42"/>
        <v>100000</v>
      </c>
      <c r="H310" s="194" t="s">
        <v>1215</v>
      </c>
      <c r="I310" s="226"/>
    </row>
    <row r="311" spans="1:9" s="188" customFormat="1" ht="16.5" customHeight="1">
      <c r="A311" s="367">
        <v>39831280</v>
      </c>
      <c r="B311" s="450" t="s">
        <v>1480</v>
      </c>
      <c r="C311" s="368" t="s">
        <v>148</v>
      </c>
      <c r="D311" s="449" t="s">
        <v>25</v>
      </c>
      <c r="E311" s="441">
        <v>400</v>
      </c>
      <c r="F311" s="409">
        <v>70</v>
      </c>
      <c r="G311" s="378">
        <f t="shared" ref="G311" si="50">+E311*F311</f>
        <v>28000</v>
      </c>
      <c r="H311" s="194"/>
      <c r="I311" s="226"/>
    </row>
    <row r="312" spans="1:9" s="188" customFormat="1" ht="19.5" customHeight="1">
      <c r="A312" s="194">
        <v>39831276</v>
      </c>
      <c r="B312" s="194" t="s">
        <v>937</v>
      </c>
      <c r="C312" s="207" t="s">
        <v>148</v>
      </c>
      <c r="D312" s="207" t="s">
        <v>58</v>
      </c>
      <c r="E312" s="208">
        <v>1000</v>
      </c>
      <c r="F312" s="208">
        <v>100</v>
      </c>
      <c r="G312" s="210">
        <f t="shared" si="42"/>
        <v>100000</v>
      </c>
      <c r="H312" s="194" t="s">
        <v>1215</v>
      </c>
      <c r="I312" s="226"/>
    </row>
    <row r="313" spans="1:9" s="188" customFormat="1" ht="19.5" customHeight="1">
      <c r="A313" s="367">
        <v>39812600</v>
      </c>
      <c r="B313" s="413" t="s">
        <v>1467</v>
      </c>
      <c r="C313" s="368" t="s">
        <v>148</v>
      </c>
      <c r="D313" s="368" t="s">
        <v>25</v>
      </c>
      <c r="E313" s="440">
        <v>450</v>
      </c>
      <c r="F313" s="366">
        <v>200</v>
      </c>
      <c r="G313" s="378">
        <f t="shared" ref="G313" si="51">+E313*F313</f>
        <v>90000</v>
      </c>
      <c r="H313" s="194"/>
      <c r="I313" s="226"/>
    </row>
    <row r="314" spans="1:9" s="188" customFormat="1" ht="18" customHeight="1">
      <c r="A314" s="194">
        <v>39812600</v>
      </c>
      <c r="B314" s="194" t="s">
        <v>1212</v>
      </c>
      <c r="C314" s="207" t="s">
        <v>148</v>
      </c>
      <c r="D314" s="207" t="s">
        <v>25</v>
      </c>
      <c r="E314" s="208">
        <v>400</v>
      </c>
      <c r="F314" s="208">
        <v>150</v>
      </c>
      <c r="G314" s="210">
        <f t="shared" si="42"/>
        <v>60000</v>
      </c>
      <c r="H314" s="194" t="s">
        <v>1215</v>
      </c>
      <c r="I314" s="226"/>
    </row>
    <row r="315" spans="1:9" s="188" customFormat="1" ht="19.5" customHeight="1">
      <c r="A315" s="242">
        <v>39812410</v>
      </c>
      <c r="B315" s="194" t="s">
        <v>220</v>
      </c>
      <c r="C315" s="207" t="s">
        <v>148</v>
      </c>
      <c r="D315" s="220" t="s">
        <v>25</v>
      </c>
      <c r="E315" s="208">
        <v>1200</v>
      </c>
      <c r="F315" s="222">
        <v>10</v>
      </c>
      <c r="G315" s="210">
        <f t="shared" si="42"/>
        <v>12000</v>
      </c>
      <c r="H315" s="194" t="s">
        <v>1215</v>
      </c>
      <c r="I315" s="226"/>
    </row>
    <row r="316" spans="1:9" s="188" customFormat="1" ht="27" customHeight="1">
      <c r="A316" s="194">
        <v>39831242</v>
      </c>
      <c r="B316" s="194" t="s">
        <v>506</v>
      </c>
      <c r="C316" s="207" t="s">
        <v>148</v>
      </c>
      <c r="D316" s="207" t="s">
        <v>51</v>
      </c>
      <c r="E316" s="208">
        <v>300</v>
      </c>
      <c r="F316" s="208">
        <v>250</v>
      </c>
      <c r="G316" s="210">
        <f t="shared" si="42"/>
        <v>75000</v>
      </c>
      <c r="H316" s="194" t="s">
        <v>1215</v>
      </c>
      <c r="I316" s="226"/>
    </row>
    <row r="317" spans="1:9" s="188" customFormat="1" ht="27" customHeight="1">
      <c r="A317" s="367">
        <v>39831242</v>
      </c>
      <c r="B317" s="450" t="s">
        <v>1481</v>
      </c>
      <c r="C317" s="368" t="s">
        <v>148</v>
      </c>
      <c r="D317" s="449" t="s">
        <v>54</v>
      </c>
      <c r="E317" s="440">
        <v>500</v>
      </c>
      <c r="F317" s="370">
        <v>300</v>
      </c>
      <c r="G317" s="378">
        <f t="shared" ref="G317" si="52">+E317*F317</f>
        <v>150000</v>
      </c>
      <c r="H317" s="194"/>
      <c r="I317" s="226"/>
    </row>
    <row r="318" spans="1:9" s="188" customFormat="1" ht="24" customHeight="1">
      <c r="A318" s="194">
        <v>39831247</v>
      </c>
      <c r="B318" s="13" t="s">
        <v>1472</v>
      </c>
      <c r="C318" s="207" t="s">
        <v>148</v>
      </c>
      <c r="D318" s="207" t="s">
        <v>58</v>
      </c>
      <c r="E318" s="208">
        <v>200</v>
      </c>
      <c r="F318" s="208">
        <v>100</v>
      </c>
      <c r="G318" s="210">
        <f t="shared" si="42"/>
        <v>20000</v>
      </c>
      <c r="H318" s="194" t="s">
        <v>1215</v>
      </c>
      <c r="I318" s="226"/>
    </row>
    <row r="319" spans="1:9" s="188" customFormat="1" ht="24" customHeight="1">
      <c r="A319" s="379" t="s">
        <v>1473</v>
      </c>
      <c r="B319" s="373" t="s">
        <v>1474</v>
      </c>
      <c r="C319" s="445" t="s">
        <v>148</v>
      </c>
      <c r="D319" s="445" t="s">
        <v>58</v>
      </c>
      <c r="E319" s="443">
        <v>300</v>
      </c>
      <c r="F319" s="380">
        <v>200</v>
      </c>
      <c r="G319" s="381">
        <f t="shared" ref="G319:G320" si="53">+E319*F319</f>
        <v>60000</v>
      </c>
      <c r="H319" s="194"/>
      <c r="I319" s="226"/>
    </row>
    <row r="320" spans="1:9" s="188" customFormat="1" ht="24" customHeight="1">
      <c r="A320" s="379" t="s">
        <v>1475</v>
      </c>
      <c r="B320" s="412" t="s">
        <v>1476</v>
      </c>
      <c r="C320" s="445" t="s">
        <v>148</v>
      </c>
      <c r="D320" s="445" t="s">
        <v>25</v>
      </c>
      <c r="E320" s="443">
        <v>600</v>
      </c>
      <c r="F320" s="380">
        <v>130</v>
      </c>
      <c r="G320" s="381">
        <f t="shared" si="53"/>
        <v>78000</v>
      </c>
      <c r="H320" s="194"/>
      <c r="I320" s="226"/>
    </row>
    <row r="321" spans="1:9" s="188" customFormat="1" ht="22.15" customHeight="1">
      <c r="A321" s="194">
        <v>39831284</v>
      </c>
      <c r="B321" s="13" t="s">
        <v>1479</v>
      </c>
      <c r="C321" s="207" t="s">
        <v>148</v>
      </c>
      <c r="D321" s="231" t="s">
        <v>51</v>
      </c>
      <c r="E321" s="208">
        <v>800</v>
      </c>
      <c r="F321" s="209">
        <v>100</v>
      </c>
      <c r="G321" s="210">
        <f t="shared" si="42"/>
        <v>80000</v>
      </c>
      <c r="H321" s="194" t="s">
        <v>1215</v>
      </c>
      <c r="I321" s="226"/>
    </row>
    <row r="322" spans="1:9" s="188" customFormat="1" ht="24" customHeight="1">
      <c r="A322" s="362" t="s">
        <v>1487</v>
      </c>
      <c r="B322" s="438" t="s">
        <v>1488</v>
      </c>
      <c r="C322" s="368" t="s">
        <v>148</v>
      </c>
      <c r="D322" s="370" t="s">
        <v>25</v>
      </c>
      <c r="E322" s="440">
        <v>1500</v>
      </c>
      <c r="F322" s="370">
        <v>20</v>
      </c>
      <c r="G322" s="378">
        <f t="shared" ref="G322" si="54">+E322*F322</f>
        <v>30000</v>
      </c>
      <c r="H322" s="194"/>
      <c r="I322" s="226"/>
    </row>
    <row r="323" spans="1:9" s="188" customFormat="1" ht="20.100000000000001" customHeight="1">
      <c r="A323" s="194">
        <v>39835000</v>
      </c>
      <c r="B323" s="194" t="s">
        <v>1217</v>
      </c>
      <c r="C323" s="207" t="s">
        <v>148</v>
      </c>
      <c r="D323" s="220" t="s">
        <v>25</v>
      </c>
      <c r="E323" s="208">
        <v>1700</v>
      </c>
      <c r="F323" s="209">
        <v>30</v>
      </c>
      <c r="G323" s="210">
        <f t="shared" si="42"/>
        <v>51000</v>
      </c>
      <c r="H323" s="194" t="s">
        <v>1218</v>
      </c>
      <c r="I323" s="226"/>
    </row>
    <row r="324" spans="1:9" s="188" customFormat="1" ht="20.100000000000001" customHeight="1">
      <c r="A324" s="194">
        <v>39839100</v>
      </c>
      <c r="B324" s="194" t="s">
        <v>510</v>
      </c>
      <c r="C324" s="207" t="s">
        <v>148</v>
      </c>
      <c r="D324" s="220" t="s">
        <v>25</v>
      </c>
      <c r="E324" s="208">
        <v>1500</v>
      </c>
      <c r="F324" s="209">
        <v>50</v>
      </c>
      <c r="G324" s="210">
        <f t="shared" si="42"/>
        <v>75000</v>
      </c>
      <c r="H324" s="194"/>
      <c r="I324" s="226"/>
    </row>
    <row r="325" spans="1:9" s="188" customFormat="1" ht="20.25" customHeight="1">
      <c r="A325" s="362">
        <v>39839100</v>
      </c>
      <c r="B325" s="384" t="s">
        <v>1486</v>
      </c>
      <c r="C325" s="368" t="s">
        <v>148</v>
      </c>
      <c r="D325" s="370" t="s">
        <v>25</v>
      </c>
      <c r="E325" s="440">
        <v>1200</v>
      </c>
      <c r="F325" s="370">
        <v>50</v>
      </c>
      <c r="G325" s="378">
        <f t="shared" ref="G325" si="55">+E325*F325</f>
        <v>60000</v>
      </c>
      <c r="H325" s="194" t="s">
        <v>1218</v>
      </c>
      <c r="I325" s="226"/>
    </row>
    <row r="326" spans="1:9" s="188" customFormat="1" ht="23.45" customHeight="1">
      <c r="A326" s="194" t="s">
        <v>277</v>
      </c>
      <c r="B326" s="194" t="s">
        <v>912</v>
      </c>
      <c r="C326" s="207" t="s">
        <v>13</v>
      </c>
      <c r="D326" s="220" t="s">
        <v>58</v>
      </c>
      <c r="E326" s="208">
        <v>180</v>
      </c>
      <c r="F326" s="222">
        <v>200</v>
      </c>
      <c r="G326" s="210">
        <f t="shared" si="42"/>
        <v>36000</v>
      </c>
      <c r="H326" s="194"/>
      <c r="I326" s="226"/>
    </row>
    <row r="327" spans="1:9" s="188" customFormat="1" ht="24.95" customHeight="1">
      <c r="A327" s="194" t="s">
        <v>278</v>
      </c>
      <c r="B327" s="13" t="s">
        <v>1457</v>
      </c>
      <c r="C327" s="207" t="s">
        <v>13</v>
      </c>
      <c r="D327" s="220" t="s">
        <v>58</v>
      </c>
      <c r="E327" s="257">
        <v>290</v>
      </c>
      <c r="F327" s="222">
        <v>1300</v>
      </c>
      <c r="G327" s="210">
        <f t="shared" si="42"/>
        <v>377000</v>
      </c>
      <c r="H327" s="194" t="s">
        <v>992</v>
      </c>
      <c r="I327" s="226"/>
    </row>
    <row r="328" spans="1:9" s="188" customFormat="1" ht="24.95" customHeight="1">
      <c r="A328" s="362" t="s">
        <v>1366</v>
      </c>
      <c r="B328" s="373" t="s">
        <v>1367</v>
      </c>
      <c r="C328" s="370" t="s">
        <v>148</v>
      </c>
      <c r="D328" s="370" t="s">
        <v>25</v>
      </c>
      <c r="E328" s="403">
        <v>3650</v>
      </c>
      <c r="F328" s="364">
        <v>20</v>
      </c>
      <c r="G328" s="404">
        <f t="shared" ref="G328" si="56">+F328*E328</f>
        <v>73000</v>
      </c>
      <c r="H328" s="194" t="s">
        <v>992</v>
      </c>
      <c r="I328" s="226"/>
    </row>
    <row r="329" spans="1:9" s="188" customFormat="1" ht="24.95" customHeight="1">
      <c r="A329" s="194" t="s">
        <v>885</v>
      </c>
      <c r="B329" s="194" t="s">
        <v>886</v>
      </c>
      <c r="C329" s="207" t="s">
        <v>13</v>
      </c>
      <c r="D329" s="220" t="s">
        <v>25</v>
      </c>
      <c r="E329" s="222">
        <v>2000</v>
      </c>
      <c r="F329" s="209">
        <v>15</v>
      </c>
      <c r="G329" s="210">
        <f t="shared" si="42"/>
        <v>30000</v>
      </c>
      <c r="H329" s="194" t="s">
        <v>992</v>
      </c>
      <c r="I329" s="226"/>
    </row>
    <row r="330" spans="1:9" s="188" customFormat="1" ht="24.95" customHeight="1">
      <c r="A330" s="194" t="s">
        <v>887</v>
      </c>
      <c r="B330" s="194" t="s">
        <v>908</v>
      </c>
      <c r="C330" s="207" t="s">
        <v>13</v>
      </c>
      <c r="D330" s="220" t="s">
        <v>25</v>
      </c>
      <c r="E330" s="222">
        <v>2500</v>
      </c>
      <c r="F330" s="209">
        <v>5</v>
      </c>
      <c r="G330" s="210">
        <f t="shared" si="42"/>
        <v>12500</v>
      </c>
      <c r="H330" s="194" t="s">
        <v>992</v>
      </c>
      <c r="I330" s="226"/>
    </row>
    <row r="331" spans="1:9" s="188" customFormat="1" ht="20.100000000000001" customHeight="1">
      <c r="A331" s="194" t="s">
        <v>987</v>
      </c>
      <c r="B331" s="194" t="s">
        <v>967</v>
      </c>
      <c r="C331" s="207" t="s">
        <v>13</v>
      </c>
      <c r="D331" s="220" t="s">
        <v>25</v>
      </c>
      <c r="E331" s="222">
        <v>6000</v>
      </c>
      <c r="F331" s="209">
        <v>5</v>
      </c>
      <c r="G331" s="210">
        <f t="shared" si="42"/>
        <v>30000</v>
      </c>
      <c r="H331" s="194" t="s">
        <v>992</v>
      </c>
      <c r="I331" s="226"/>
    </row>
    <row r="332" spans="1:9" s="188" customFormat="1" ht="20.100000000000001" customHeight="1">
      <c r="A332" s="194" t="s">
        <v>988</v>
      </c>
      <c r="B332" s="194" t="s">
        <v>968</v>
      </c>
      <c r="C332" s="207" t="s">
        <v>13</v>
      </c>
      <c r="D332" s="220" t="s">
        <v>25</v>
      </c>
      <c r="E332" s="222">
        <v>20000</v>
      </c>
      <c r="F332" s="222">
        <v>2</v>
      </c>
      <c r="G332" s="210">
        <f t="shared" si="42"/>
        <v>40000</v>
      </c>
      <c r="H332" s="194" t="s">
        <v>1216</v>
      </c>
      <c r="I332" s="226"/>
    </row>
    <row r="333" spans="1:9" s="188" customFormat="1" ht="20.100000000000001" customHeight="1">
      <c r="A333" s="194" t="s">
        <v>969</v>
      </c>
      <c r="B333" s="194" t="s">
        <v>994</v>
      </c>
      <c r="C333" s="207" t="s">
        <v>13</v>
      </c>
      <c r="D333" s="220" t="s">
        <v>25</v>
      </c>
      <c r="E333" s="222">
        <v>1200</v>
      </c>
      <c r="F333" s="222">
        <v>20</v>
      </c>
      <c r="G333" s="210">
        <f t="shared" si="42"/>
        <v>24000</v>
      </c>
      <c r="H333" s="194" t="s">
        <v>1216</v>
      </c>
      <c r="I333" s="226"/>
    </row>
    <row r="334" spans="1:9" s="188" customFormat="1" ht="24.75" customHeight="1">
      <c r="A334" s="206" t="s">
        <v>1149</v>
      </c>
      <c r="B334" s="194" t="s">
        <v>1150</v>
      </c>
      <c r="C334" s="207" t="s">
        <v>13</v>
      </c>
      <c r="D334" s="220" t="s">
        <v>25</v>
      </c>
      <c r="E334" s="208">
        <v>6000</v>
      </c>
      <c r="F334" s="208">
        <v>2</v>
      </c>
      <c r="G334" s="210">
        <f t="shared" si="42"/>
        <v>12000</v>
      </c>
      <c r="H334" s="243"/>
      <c r="I334" s="226"/>
    </row>
    <row r="335" spans="1:9" s="188" customFormat="1" ht="20.100000000000001" customHeight="1">
      <c r="A335" s="206" t="s">
        <v>1151</v>
      </c>
      <c r="B335" s="194" t="s">
        <v>1152</v>
      </c>
      <c r="C335" s="207" t="s">
        <v>13</v>
      </c>
      <c r="D335" s="220" t="s">
        <v>25</v>
      </c>
      <c r="E335" s="208">
        <v>100000</v>
      </c>
      <c r="F335" s="354">
        <v>1</v>
      </c>
      <c r="G335" s="232">
        <f t="shared" si="42"/>
        <v>100000</v>
      </c>
      <c r="H335" s="194" t="s">
        <v>991</v>
      </c>
      <c r="I335" s="226"/>
    </row>
    <row r="336" spans="1:9" s="188" customFormat="1" ht="20.100000000000001" customHeight="1">
      <c r="A336" s="319" t="s">
        <v>1271</v>
      </c>
      <c r="B336" s="243" t="s">
        <v>1272</v>
      </c>
      <c r="C336" s="355" t="s">
        <v>13</v>
      </c>
      <c r="D336" s="320" t="s">
        <v>25</v>
      </c>
      <c r="E336" s="244"/>
      <c r="F336" s="321">
        <v>1</v>
      </c>
      <c r="G336" s="322"/>
      <c r="H336" s="194" t="s">
        <v>1216</v>
      </c>
      <c r="I336" s="226"/>
    </row>
    <row r="337" spans="1:9" s="188" customFormat="1" ht="22.5" customHeight="1">
      <c r="A337" s="194">
        <v>42961290</v>
      </c>
      <c r="B337" s="194" t="s">
        <v>356</v>
      </c>
      <c r="C337" s="207" t="s">
        <v>13</v>
      </c>
      <c r="D337" s="220" t="s">
        <v>25</v>
      </c>
      <c r="E337" s="208">
        <v>54000</v>
      </c>
      <c r="F337" s="241">
        <v>2</v>
      </c>
      <c r="G337" s="210">
        <f t="shared" si="42"/>
        <v>108000</v>
      </c>
      <c r="H337" s="194" t="s">
        <v>1216</v>
      </c>
      <c r="I337" s="226"/>
    </row>
    <row r="338" spans="1:9" s="188" customFormat="1" ht="20.100000000000001" customHeight="1">
      <c r="A338" s="206" t="s">
        <v>1153</v>
      </c>
      <c r="B338" s="194" t="s">
        <v>1154</v>
      </c>
      <c r="C338" s="207" t="s">
        <v>148</v>
      </c>
      <c r="D338" s="220" t="s">
        <v>25</v>
      </c>
      <c r="E338" s="208">
        <v>70</v>
      </c>
      <c r="F338" s="222">
        <v>500</v>
      </c>
      <c r="G338" s="232">
        <f t="shared" si="42"/>
        <v>35000</v>
      </c>
      <c r="H338" s="194" t="s">
        <v>1216</v>
      </c>
      <c r="I338" s="226"/>
    </row>
    <row r="339" spans="1:9" s="188" customFormat="1" ht="20.100000000000001" customHeight="1">
      <c r="A339" s="194">
        <v>44111412</v>
      </c>
      <c r="B339" s="194" t="s">
        <v>909</v>
      </c>
      <c r="C339" s="207" t="s">
        <v>148</v>
      </c>
      <c r="D339" s="220" t="s">
        <v>25</v>
      </c>
      <c r="E339" s="208">
        <v>1800</v>
      </c>
      <c r="F339" s="209">
        <v>30</v>
      </c>
      <c r="G339" s="210">
        <f t="shared" si="42"/>
        <v>54000</v>
      </c>
      <c r="H339" s="194" t="s">
        <v>1216</v>
      </c>
      <c r="I339" s="226"/>
    </row>
    <row r="340" spans="1:9" s="188" customFormat="1" ht="20.100000000000001" customHeight="1">
      <c r="A340" s="194">
        <v>44111413</v>
      </c>
      <c r="B340" s="194" t="s">
        <v>90</v>
      </c>
      <c r="C340" s="207" t="s">
        <v>148</v>
      </c>
      <c r="D340" s="220" t="s">
        <v>25</v>
      </c>
      <c r="E340" s="208">
        <v>1800</v>
      </c>
      <c r="F340" s="222">
        <v>50</v>
      </c>
      <c r="G340" s="210">
        <f t="shared" si="42"/>
        <v>90000</v>
      </c>
      <c r="H340" s="194" t="s">
        <v>1216</v>
      </c>
      <c r="I340" s="226"/>
    </row>
    <row r="341" spans="1:9" s="188" customFormat="1" ht="20.100000000000001" customHeight="1">
      <c r="A341" s="194">
        <v>44111414</v>
      </c>
      <c r="B341" s="194" t="s">
        <v>1155</v>
      </c>
      <c r="C341" s="207" t="s">
        <v>148</v>
      </c>
      <c r="D341" s="220" t="s">
        <v>25</v>
      </c>
      <c r="E341" s="208">
        <v>600</v>
      </c>
      <c r="F341" s="209">
        <v>250</v>
      </c>
      <c r="G341" s="210">
        <f t="shared" si="42"/>
        <v>150000</v>
      </c>
      <c r="H341" s="194" t="s">
        <v>1216</v>
      </c>
      <c r="I341" s="226"/>
    </row>
    <row r="342" spans="1:9" s="188" customFormat="1" ht="20.100000000000001" customHeight="1">
      <c r="A342" s="194" t="s">
        <v>971</v>
      </c>
      <c r="B342" s="194" t="s">
        <v>1156</v>
      </c>
      <c r="C342" s="207" t="s">
        <v>148</v>
      </c>
      <c r="D342" s="220" t="s">
        <v>25</v>
      </c>
      <c r="E342" s="208">
        <v>800</v>
      </c>
      <c r="F342" s="209">
        <v>250</v>
      </c>
      <c r="G342" s="210">
        <f t="shared" si="42"/>
        <v>200000</v>
      </c>
      <c r="H342" s="194"/>
      <c r="I342" s="226"/>
    </row>
    <row r="343" spans="1:9" s="188" customFormat="1" ht="20.100000000000001" customHeight="1">
      <c r="A343" s="194">
        <v>44111419</v>
      </c>
      <c r="B343" s="234" t="s">
        <v>1281</v>
      </c>
      <c r="C343" s="207" t="s">
        <v>148</v>
      </c>
      <c r="D343" s="220" t="s">
        <v>25</v>
      </c>
      <c r="E343" s="208">
        <v>4000</v>
      </c>
      <c r="F343" s="222">
        <v>10</v>
      </c>
      <c r="G343" s="233">
        <f t="shared" si="42"/>
        <v>40000</v>
      </c>
      <c r="H343" s="194"/>
      <c r="I343" s="226"/>
    </row>
    <row r="344" spans="1:9" s="188" customFormat="1" ht="20.100000000000001" customHeight="1">
      <c r="A344" s="362" t="s">
        <v>1349</v>
      </c>
      <c r="B344" s="369" t="s">
        <v>1350</v>
      </c>
      <c r="C344" s="370" t="s">
        <v>148</v>
      </c>
      <c r="D344" s="370" t="s">
        <v>51</v>
      </c>
      <c r="E344" s="365">
        <v>1500</v>
      </c>
      <c r="F344" s="370">
        <v>20</v>
      </c>
      <c r="G344" s="365">
        <f t="shared" ref="G344" si="57">+F344*E344</f>
        <v>30000</v>
      </c>
      <c r="H344" s="194" t="s">
        <v>991</v>
      </c>
      <c r="I344" s="226"/>
    </row>
    <row r="345" spans="1:9" s="188" customFormat="1" ht="20.100000000000001" customHeight="1">
      <c r="A345" s="372" t="s">
        <v>1347</v>
      </c>
      <c r="B345" s="369" t="s">
        <v>1348</v>
      </c>
      <c r="C345" s="380" t="s">
        <v>148</v>
      </c>
      <c r="D345" s="380" t="s">
        <v>51</v>
      </c>
      <c r="E345" s="376">
        <v>1400</v>
      </c>
      <c r="F345" s="380">
        <v>19</v>
      </c>
      <c r="G345" s="376">
        <f t="shared" ref="G345" si="58">+F345*E345</f>
        <v>26600</v>
      </c>
      <c r="H345" s="194" t="s">
        <v>992</v>
      </c>
      <c r="I345" s="226"/>
    </row>
    <row r="346" spans="1:9" s="188" customFormat="1" ht="20.100000000000001" customHeight="1">
      <c r="A346" s="194" t="s">
        <v>962</v>
      </c>
      <c r="B346" s="194" t="s">
        <v>963</v>
      </c>
      <c r="C346" s="207" t="s">
        <v>148</v>
      </c>
      <c r="D346" s="220" t="s">
        <v>86</v>
      </c>
      <c r="E346" s="222">
        <v>3500</v>
      </c>
      <c r="F346" s="222">
        <v>100</v>
      </c>
      <c r="G346" s="210">
        <f t="shared" si="42"/>
        <v>350000</v>
      </c>
      <c r="H346" s="194" t="s">
        <v>992</v>
      </c>
      <c r="I346" s="226"/>
    </row>
    <row r="347" spans="1:9" s="188" customFormat="1" ht="20.100000000000001" customHeight="1">
      <c r="A347" s="194" t="s">
        <v>749</v>
      </c>
      <c r="B347" s="194" t="s">
        <v>1157</v>
      </c>
      <c r="C347" s="207" t="s">
        <v>148</v>
      </c>
      <c r="D347" s="220" t="s">
        <v>25</v>
      </c>
      <c r="E347" s="222">
        <v>1000</v>
      </c>
      <c r="F347" s="222">
        <v>10</v>
      </c>
      <c r="G347" s="210">
        <f t="shared" si="42"/>
        <v>10000</v>
      </c>
      <c r="H347" s="194" t="s">
        <v>992</v>
      </c>
      <c r="I347" s="226"/>
    </row>
    <row r="348" spans="1:9" s="188" customFormat="1" ht="20.100000000000001" customHeight="1">
      <c r="A348" s="194" t="s">
        <v>751</v>
      </c>
      <c r="B348" s="194" t="s">
        <v>1158</v>
      </c>
      <c r="C348" s="207" t="s">
        <v>148</v>
      </c>
      <c r="D348" s="220" t="s">
        <v>25</v>
      </c>
      <c r="E348" s="222">
        <v>700</v>
      </c>
      <c r="F348" s="222">
        <v>10</v>
      </c>
      <c r="G348" s="210">
        <f t="shared" si="42"/>
        <v>7000</v>
      </c>
      <c r="H348" s="194" t="s">
        <v>992</v>
      </c>
      <c r="I348" s="226"/>
    </row>
    <row r="349" spans="1:9" s="188" customFormat="1" ht="20.100000000000001" customHeight="1">
      <c r="A349" s="194" t="s">
        <v>879</v>
      </c>
      <c r="B349" s="218" t="s">
        <v>893</v>
      </c>
      <c r="C349" s="207" t="s">
        <v>148</v>
      </c>
      <c r="D349" s="220" t="s">
        <v>25</v>
      </c>
      <c r="E349" s="222">
        <v>1100</v>
      </c>
      <c r="F349" s="222">
        <v>10</v>
      </c>
      <c r="G349" s="210">
        <f t="shared" si="42"/>
        <v>11000</v>
      </c>
      <c r="H349" s="194" t="s">
        <v>1216</v>
      </c>
      <c r="I349" s="226"/>
    </row>
    <row r="350" spans="1:9" s="188" customFormat="1" ht="20.100000000000001" customHeight="1">
      <c r="A350" s="217" t="s">
        <v>880</v>
      </c>
      <c r="B350" s="218" t="s">
        <v>894</v>
      </c>
      <c r="C350" s="207" t="s">
        <v>148</v>
      </c>
      <c r="D350" s="220" t="s">
        <v>25</v>
      </c>
      <c r="E350" s="222">
        <v>1500</v>
      </c>
      <c r="F350" s="222">
        <v>20</v>
      </c>
      <c r="G350" s="210">
        <f t="shared" si="42"/>
        <v>30000</v>
      </c>
      <c r="H350" s="194" t="s">
        <v>1216</v>
      </c>
      <c r="I350" s="226"/>
    </row>
    <row r="351" spans="1:9" s="188" customFormat="1" ht="20.100000000000001" customHeight="1">
      <c r="A351" s="206" t="s">
        <v>1159</v>
      </c>
      <c r="B351" s="194" t="s">
        <v>1160</v>
      </c>
      <c r="C351" s="207" t="s">
        <v>148</v>
      </c>
      <c r="D351" s="220" t="s">
        <v>25</v>
      </c>
      <c r="E351" s="208">
        <v>1200</v>
      </c>
      <c r="F351" s="208">
        <v>36</v>
      </c>
      <c r="G351" s="232">
        <f t="shared" si="42"/>
        <v>43200</v>
      </c>
      <c r="H351" s="194" t="s">
        <v>992</v>
      </c>
      <c r="I351" s="226"/>
    </row>
    <row r="352" spans="1:9" s="188" customFormat="1" ht="24.95" customHeight="1">
      <c r="A352" s="262" t="s">
        <v>1161</v>
      </c>
      <c r="B352" s="263" t="s">
        <v>1162</v>
      </c>
      <c r="C352" s="207" t="s">
        <v>148</v>
      </c>
      <c r="D352" s="220" t="s">
        <v>86</v>
      </c>
      <c r="E352" s="246">
        <v>6000</v>
      </c>
      <c r="F352" s="246">
        <v>10</v>
      </c>
      <c r="G352" s="232">
        <f t="shared" ref="G352:G363" si="59">E352*F352</f>
        <v>60000</v>
      </c>
      <c r="H352" s="194" t="s">
        <v>1216</v>
      </c>
      <c r="I352" s="226"/>
    </row>
    <row r="353" spans="1:9" s="188" customFormat="1" ht="24.95" customHeight="1">
      <c r="A353" s="194">
        <v>44163172</v>
      </c>
      <c r="B353" s="194" t="s">
        <v>1163</v>
      </c>
      <c r="C353" s="207" t="s">
        <v>148</v>
      </c>
      <c r="D353" s="220" t="s">
        <v>91</v>
      </c>
      <c r="E353" s="208">
        <v>700</v>
      </c>
      <c r="F353" s="222">
        <v>100</v>
      </c>
      <c r="G353" s="210">
        <f t="shared" si="59"/>
        <v>70000</v>
      </c>
      <c r="H353" s="194"/>
      <c r="I353" s="226"/>
    </row>
    <row r="354" spans="1:9" s="188" customFormat="1" ht="20.100000000000001" customHeight="1">
      <c r="A354" s="194">
        <v>44192700</v>
      </c>
      <c r="B354" s="194" t="s">
        <v>1164</v>
      </c>
      <c r="C354" s="207" t="s">
        <v>148</v>
      </c>
      <c r="D354" s="220" t="s">
        <v>25</v>
      </c>
      <c r="E354" s="222">
        <v>2000</v>
      </c>
      <c r="F354" s="222">
        <v>20</v>
      </c>
      <c r="G354" s="210">
        <f t="shared" si="59"/>
        <v>40000</v>
      </c>
      <c r="H354" s="194" t="s">
        <v>1216</v>
      </c>
      <c r="I354" s="226"/>
    </row>
    <row r="355" spans="1:9" s="188" customFormat="1" ht="23.45" customHeight="1">
      <c r="A355" s="362" t="s">
        <v>1351</v>
      </c>
      <c r="B355" s="369" t="s">
        <v>1352</v>
      </c>
      <c r="C355" s="370" t="s">
        <v>148</v>
      </c>
      <c r="D355" s="370" t="s">
        <v>25</v>
      </c>
      <c r="E355" s="365">
        <v>990</v>
      </c>
      <c r="F355" s="370">
        <v>5</v>
      </c>
      <c r="G355" s="365">
        <f t="shared" ref="G355" si="60">+F355*E355</f>
        <v>4950</v>
      </c>
      <c r="H355" s="194" t="s">
        <v>1216</v>
      </c>
      <c r="I355" s="226"/>
    </row>
    <row r="356" spans="1:9" s="188" customFormat="1" ht="20.100000000000001" customHeight="1">
      <c r="A356" s="206" t="s">
        <v>1165</v>
      </c>
      <c r="B356" s="194" t="s">
        <v>1166</v>
      </c>
      <c r="C356" s="207" t="s">
        <v>148</v>
      </c>
      <c r="D356" s="220" t="s">
        <v>51</v>
      </c>
      <c r="E356" s="208">
        <v>1200</v>
      </c>
      <c r="F356" s="208">
        <v>5</v>
      </c>
      <c r="G356" s="232">
        <f t="shared" si="59"/>
        <v>6000</v>
      </c>
      <c r="H356" s="194"/>
      <c r="I356" s="226"/>
    </row>
    <row r="357" spans="1:9" s="188" customFormat="1" ht="24.95" customHeight="1">
      <c r="A357" s="206" t="s">
        <v>1167</v>
      </c>
      <c r="B357" s="194" t="s">
        <v>1168</v>
      </c>
      <c r="C357" s="207" t="s">
        <v>148</v>
      </c>
      <c r="D357" s="220" t="s">
        <v>51</v>
      </c>
      <c r="E357" s="208">
        <v>2200</v>
      </c>
      <c r="F357" s="208">
        <v>2</v>
      </c>
      <c r="G357" s="232">
        <f t="shared" si="59"/>
        <v>4400</v>
      </c>
      <c r="H357" s="194" t="s">
        <v>992</v>
      </c>
      <c r="I357" s="226"/>
    </row>
    <row r="358" spans="1:9" s="188" customFormat="1" ht="24.95" customHeight="1">
      <c r="A358" s="362" t="s">
        <v>1361</v>
      </c>
      <c r="B358" s="413" t="s">
        <v>1362</v>
      </c>
      <c r="C358" s="370" t="s">
        <v>148</v>
      </c>
      <c r="D358" s="402" t="s">
        <v>25</v>
      </c>
      <c r="E358" s="403">
        <v>2500</v>
      </c>
      <c r="F358" s="364">
        <v>15</v>
      </c>
      <c r="G358" s="404">
        <f t="shared" ref="G358" si="61">+F358*E358</f>
        <v>37500</v>
      </c>
      <c r="H358" s="194" t="s">
        <v>992</v>
      </c>
      <c r="I358" s="226"/>
    </row>
    <row r="359" spans="1:9" s="188" customFormat="1" ht="24.95" customHeight="1">
      <c r="A359" s="255" t="s">
        <v>1169</v>
      </c>
      <c r="B359" s="194" t="s">
        <v>895</v>
      </c>
      <c r="C359" s="207" t="s">
        <v>13</v>
      </c>
      <c r="D359" s="220" t="s">
        <v>25</v>
      </c>
      <c r="E359" s="222">
        <v>10000</v>
      </c>
      <c r="F359" s="222">
        <v>5</v>
      </c>
      <c r="G359" s="210">
        <f t="shared" si="59"/>
        <v>50000</v>
      </c>
      <c r="H359" s="194"/>
      <c r="I359" s="226"/>
    </row>
    <row r="360" spans="1:9" s="188" customFormat="1" ht="24.95" customHeight="1">
      <c r="A360" s="194">
        <v>44221161</v>
      </c>
      <c r="B360" s="194" t="s">
        <v>1282</v>
      </c>
      <c r="C360" s="207" t="s">
        <v>13</v>
      </c>
      <c r="D360" s="220" t="s">
        <v>25</v>
      </c>
      <c r="E360" s="222">
        <v>700</v>
      </c>
      <c r="F360" s="222">
        <v>100</v>
      </c>
      <c r="G360" s="210">
        <f t="shared" si="59"/>
        <v>70000</v>
      </c>
      <c r="H360" s="194" t="s">
        <v>992</v>
      </c>
      <c r="I360" s="226"/>
    </row>
    <row r="361" spans="1:9" s="188" customFormat="1" ht="24.95" customHeight="1">
      <c r="A361" s="362" t="s">
        <v>1368</v>
      </c>
      <c r="B361" s="438" t="s">
        <v>1369</v>
      </c>
      <c r="C361" s="370" t="s">
        <v>148</v>
      </c>
      <c r="D361" s="402" t="s">
        <v>25</v>
      </c>
      <c r="E361" s="403">
        <v>1900</v>
      </c>
      <c r="F361" s="364">
        <v>15</v>
      </c>
      <c r="G361" s="404">
        <f t="shared" ref="G361" si="62">+F361*E361</f>
        <v>28500</v>
      </c>
      <c r="H361" s="194" t="s">
        <v>992</v>
      </c>
      <c r="I361" s="226"/>
    </row>
    <row r="362" spans="1:9" s="188" customFormat="1" ht="24.95" customHeight="1">
      <c r="A362" s="194">
        <v>44221111</v>
      </c>
      <c r="B362" s="194" t="s">
        <v>1170</v>
      </c>
      <c r="C362" s="207" t="s">
        <v>13</v>
      </c>
      <c r="D362" s="220" t="s">
        <v>25</v>
      </c>
      <c r="E362" s="222">
        <v>600</v>
      </c>
      <c r="F362" s="222">
        <v>50</v>
      </c>
      <c r="G362" s="210">
        <f t="shared" si="59"/>
        <v>30000</v>
      </c>
      <c r="H362" s="194" t="s">
        <v>992</v>
      </c>
      <c r="I362" s="226"/>
    </row>
    <row r="363" spans="1:9" s="188" customFormat="1" ht="24.95" customHeight="1">
      <c r="A363" s="264">
        <v>44221220</v>
      </c>
      <c r="B363" s="194" t="s">
        <v>1283</v>
      </c>
      <c r="C363" s="207" t="s">
        <v>148</v>
      </c>
      <c r="D363" s="220" t="s">
        <v>25</v>
      </c>
      <c r="E363" s="252">
        <v>45000</v>
      </c>
      <c r="F363" s="252">
        <v>30.16</v>
      </c>
      <c r="G363" s="232">
        <f t="shared" si="59"/>
        <v>1357200</v>
      </c>
      <c r="H363" s="194" t="s">
        <v>992</v>
      </c>
      <c r="I363" s="226"/>
    </row>
    <row r="364" spans="1:9" s="188" customFormat="1" ht="20.100000000000001" customHeight="1">
      <c r="A364" s="206" t="s">
        <v>1171</v>
      </c>
      <c r="B364" s="194" t="s">
        <v>1172</v>
      </c>
      <c r="C364" s="207" t="s">
        <v>13</v>
      </c>
      <c r="D364" s="220" t="s">
        <v>25</v>
      </c>
      <c r="E364" s="208">
        <v>80</v>
      </c>
      <c r="F364" s="208">
        <v>50</v>
      </c>
      <c r="G364" s="210">
        <f>E364*F364</f>
        <v>4000</v>
      </c>
      <c r="H364" s="194" t="s">
        <v>1215</v>
      </c>
      <c r="I364" s="226"/>
    </row>
    <row r="365" spans="1:9" s="188" customFormat="1" ht="20.100000000000001" customHeight="1">
      <c r="A365" s="206" t="s">
        <v>1173</v>
      </c>
      <c r="B365" s="194" t="s">
        <v>1174</v>
      </c>
      <c r="C365" s="207" t="s">
        <v>13</v>
      </c>
      <c r="D365" s="220" t="s">
        <v>25</v>
      </c>
      <c r="E365" s="208">
        <v>100</v>
      </c>
      <c r="F365" s="208">
        <v>50</v>
      </c>
      <c r="G365" s="210">
        <f>E365*F365</f>
        <v>5000</v>
      </c>
      <c r="H365" s="194"/>
      <c r="I365" s="226"/>
    </row>
    <row r="366" spans="1:9" s="188" customFormat="1" ht="20.100000000000001" customHeight="1">
      <c r="A366" s="265">
        <v>44311240</v>
      </c>
      <c r="B366" s="227" t="s">
        <v>1175</v>
      </c>
      <c r="C366" s="228" t="s">
        <v>148</v>
      </c>
      <c r="D366" s="266" t="s">
        <v>86</v>
      </c>
      <c r="E366" s="229">
        <v>30000</v>
      </c>
      <c r="F366" s="229">
        <v>33</v>
      </c>
      <c r="G366" s="258">
        <f>E366*F366</f>
        <v>990000</v>
      </c>
      <c r="H366" s="194" t="s">
        <v>992</v>
      </c>
      <c r="I366" s="226"/>
    </row>
    <row r="367" spans="1:9" s="188" customFormat="1" ht="20.100000000000001" customHeight="1">
      <c r="A367" s="362" t="s">
        <v>1370</v>
      </c>
      <c r="B367" s="382" t="s">
        <v>1371</v>
      </c>
      <c r="C367" s="370" t="s">
        <v>148</v>
      </c>
      <c r="D367" s="402" t="s">
        <v>91</v>
      </c>
      <c r="E367" s="403">
        <v>245</v>
      </c>
      <c r="F367" s="364">
        <v>100</v>
      </c>
      <c r="G367" s="404">
        <f t="shared" ref="G367" si="63">+F367*E367</f>
        <v>24500</v>
      </c>
      <c r="H367" s="194" t="s">
        <v>992</v>
      </c>
      <c r="I367" s="226"/>
    </row>
    <row r="368" spans="1:9" s="188" customFormat="1" ht="24.95" customHeight="1">
      <c r="A368" s="239">
        <v>44322260</v>
      </c>
      <c r="B368" s="267" t="s">
        <v>1176</v>
      </c>
      <c r="C368" s="207" t="s">
        <v>148</v>
      </c>
      <c r="D368" s="220" t="s">
        <v>25</v>
      </c>
      <c r="E368" s="208">
        <v>700</v>
      </c>
      <c r="F368" s="208">
        <v>100</v>
      </c>
      <c r="G368" s="210">
        <f>E368*F368</f>
        <v>70000</v>
      </c>
      <c r="H368" s="194" t="s">
        <v>991</v>
      </c>
      <c r="I368" s="226"/>
    </row>
    <row r="369" spans="1:9" s="188" customFormat="1" ht="24.95" customHeight="1">
      <c r="A369" s="255" t="s">
        <v>1177</v>
      </c>
      <c r="B369" s="234" t="s">
        <v>970</v>
      </c>
      <c r="C369" s="268" t="s">
        <v>13</v>
      </c>
      <c r="D369" s="220" t="s">
        <v>25</v>
      </c>
      <c r="E369" s="208">
        <v>3500</v>
      </c>
      <c r="F369" s="222">
        <v>20</v>
      </c>
      <c r="G369" s="210">
        <f>E369*F369</f>
        <v>70000</v>
      </c>
      <c r="H369" s="194" t="s">
        <v>992</v>
      </c>
      <c r="I369" s="226"/>
    </row>
    <row r="370" spans="1:9" s="188" customFormat="1" ht="24.95" customHeight="1">
      <c r="A370" s="217" t="s">
        <v>1178</v>
      </c>
      <c r="B370" s="218" t="s">
        <v>1179</v>
      </c>
      <c r="C370" s="268" t="s">
        <v>13</v>
      </c>
      <c r="D370" s="220" t="s">
        <v>25</v>
      </c>
      <c r="E370" s="222">
        <v>2000</v>
      </c>
      <c r="F370" s="209">
        <v>4</v>
      </c>
      <c r="G370" s="210">
        <f t="shared" ref="G370:G391" si="64">E370*F370</f>
        <v>8000</v>
      </c>
      <c r="H370" s="194"/>
      <c r="I370" s="226"/>
    </row>
    <row r="371" spans="1:9" s="188" customFormat="1" ht="24.95" customHeight="1">
      <c r="A371" s="206" t="s">
        <v>1180</v>
      </c>
      <c r="B371" s="194" t="s">
        <v>1181</v>
      </c>
      <c r="C371" s="268" t="s">
        <v>13</v>
      </c>
      <c r="D371" s="220" t="s">
        <v>25</v>
      </c>
      <c r="E371" s="222">
        <v>70000</v>
      </c>
      <c r="F371" s="222">
        <v>1</v>
      </c>
      <c r="G371" s="232">
        <f t="shared" si="64"/>
        <v>70000</v>
      </c>
      <c r="H371" s="194" t="s">
        <v>992</v>
      </c>
      <c r="I371" s="226"/>
    </row>
    <row r="372" spans="1:9" s="188" customFormat="1" ht="20.100000000000001" customHeight="1">
      <c r="A372" s="362" t="s">
        <v>1359</v>
      </c>
      <c r="B372" s="412" t="s">
        <v>1360</v>
      </c>
      <c r="C372" s="370" t="s">
        <v>148</v>
      </c>
      <c r="D372" s="402" t="s">
        <v>25</v>
      </c>
      <c r="E372" s="403">
        <v>700</v>
      </c>
      <c r="F372" s="364">
        <v>50</v>
      </c>
      <c r="G372" s="404">
        <f t="shared" ref="G372" si="65">+F372*E372</f>
        <v>35000</v>
      </c>
      <c r="H372" s="194" t="s">
        <v>992</v>
      </c>
      <c r="I372" s="226"/>
    </row>
    <row r="373" spans="1:9" s="188" customFormat="1" ht="20.100000000000001" customHeight="1">
      <c r="A373" s="194">
        <v>44521100</v>
      </c>
      <c r="B373" s="194" t="s">
        <v>106</v>
      </c>
      <c r="C373" s="268" t="s">
        <v>13</v>
      </c>
      <c r="D373" s="220" t="s">
        <v>25</v>
      </c>
      <c r="E373" s="208">
        <v>2000</v>
      </c>
      <c r="F373" s="354">
        <v>80</v>
      </c>
      <c r="G373" s="210">
        <f t="shared" si="64"/>
        <v>160000</v>
      </c>
      <c r="H373" s="194"/>
      <c r="I373" s="226"/>
    </row>
    <row r="374" spans="1:9" s="188" customFormat="1" ht="20.100000000000001" customHeight="1">
      <c r="A374" s="194">
        <v>44521170</v>
      </c>
      <c r="B374" s="194" t="s">
        <v>926</v>
      </c>
      <c r="C374" s="268" t="s">
        <v>13</v>
      </c>
      <c r="D374" s="220" t="s">
        <v>25</v>
      </c>
      <c r="E374" s="208">
        <v>2000</v>
      </c>
      <c r="F374" s="354">
        <v>10</v>
      </c>
      <c r="G374" s="210">
        <f t="shared" si="64"/>
        <v>20000</v>
      </c>
      <c r="H374" s="194" t="s">
        <v>992</v>
      </c>
      <c r="I374" s="226"/>
    </row>
    <row r="375" spans="1:9" s="188" customFormat="1" ht="20.100000000000001" customHeight="1">
      <c r="A375" s="362" t="s">
        <v>1357</v>
      </c>
      <c r="B375" s="411" t="s">
        <v>1358</v>
      </c>
      <c r="C375" s="370" t="s">
        <v>148</v>
      </c>
      <c r="D375" s="370" t="s">
        <v>25</v>
      </c>
      <c r="E375" s="365">
        <v>1400</v>
      </c>
      <c r="F375" s="370">
        <v>30</v>
      </c>
      <c r="G375" s="365">
        <f t="shared" ref="G375" si="66">+F375*E375</f>
        <v>42000</v>
      </c>
      <c r="H375" s="194" t="s">
        <v>992</v>
      </c>
      <c r="I375" s="226"/>
    </row>
    <row r="376" spans="1:9" s="188" customFormat="1" ht="20.100000000000001" customHeight="1">
      <c r="A376" s="194" t="s">
        <v>100</v>
      </c>
      <c r="B376" s="194" t="s">
        <v>900</v>
      </c>
      <c r="C376" s="268" t="s">
        <v>13</v>
      </c>
      <c r="D376" s="220" t="s">
        <v>25</v>
      </c>
      <c r="E376" s="208">
        <v>2000</v>
      </c>
      <c r="F376" s="354">
        <v>10</v>
      </c>
      <c r="G376" s="210">
        <f t="shared" si="64"/>
        <v>20000</v>
      </c>
      <c r="H376" s="194" t="s">
        <v>992</v>
      </c>
      <c r="I376" s="226"/>
    </row>
    <row r="377" spans="1:9" s="188" customFormat="1" ht="20.100000000000001" customHeight="1">
      <c r="A377" s="194" t="s">
        <v>101</v>
      </c>
      <c r="B377" s="194" t="s">
        <v>901</v>
      </c>
      <c r="C377" s="268" t="s">
        <v>13</v>
      </c>
      <c r="D377" s="220" t="s">
        <v>25</v>
      </c>
      <c r="E377" s="208">
        <v>3000</v>
      </c>
      <c r="F377" s="354">
        <v>10</v>
      </c>
      <c r="G377" s="210">
        <f t="shared" si="64"/>
        <v>30000</v>
      </c>
      <c r="H377" s="194" t="s">
        <v>992</v>
      </c>
      <c r="I377" s="226"/>
    </row>
    <row r="378" spans="1:9" s="188" customFormat="1" ht="20.100000000000001" customHeight="1">
      <c r="A378" s="194" t="s">
        <v>102</v>
      </c>
      <c r="B378" s="194" t="s">
        <v>883</v>
      </c>
      <c r="C378" s="268" t="s">
        <v>13</v>
      </c>
      <c r="D378" s="220" t="s">
        <v>25</v>
      </c>
      <c r="E378" s="208">
        <v>3000</v>
      </c>
      <c r="F378" s="354">
        <v>20</v>
      </c>
      <c r="G378" s="210">
        <f t="shared" si="64"/>
        <v>60000</v>
      </c>
      <c r="H378" s="194"/>
      <c r="I378" s="226"/>
    </row>
    <row r="379" spans="1:9" s="188" customFormat="1" ht="20.100000000000001" customHeight="1">
      <c r="A379" s="255" t="s">
        <v>104</v>
      </c>
      <c r="B379" s="194" t="s">
        <v>1182</v>
      </c>
      <c r="C379" s="268" t="s">
        <v>13</v>
      </c>
      <c r="D379" s="220" t="s">
        <v>25</v>
      </c>
      <c r="E379" s="208">
        <v>500</v>
      </c>
      <c r="F379" s="354">
        <v>20</v>
      </c>
      <c r="G379" s="210">
        <f t="shared" si="64"/>
        <v>10000</v>
      </c>
      <c r="H379" s="194"/>
      <c r="I379" s="226"/>
    </row>
    <row r="380" spans="1:9" s="188" customFormat="1" ht="20.100000000000001" customHeight="1">
      <c r="A380" s="436" t="s">
        <v>1441</v>
      </c>
      <c r="B380" s="384" t="s">
        <v>1442</v>
      </c>
      <c r="C380" s="370" t="s">
        <v>148</v>
      </c>
      <c r="D380" s="405" t="s">
        <v>54</v>
      </c>
      <c r="E380" s="439">
        <v>150</v>
      </c>
      <c r="F380" s="425">
        <v>150</v>
      </c>
      <c r="G380" s="365">
        <f t="shared" ref="G380" si="67">+F380*E380</f>
        <v>22500</v>
      </c>
      <c r="H380" s="194" t="s">
        <v>992</v>
      </c>
      <c r="I380" s="226"/>
    </row>
    <row r="381" spans="1:9" s="188" customFormat="1" ht="20.100000000000001" customHeight="1">
      <c r="A381" s="362" t="s">
        <v>1355</v>
      </c>
      <c r="B381" s="363" t="s">
        <v>1356</v>
      </c>
      <c r="C381" s="370" t="s">
        <v>148</v>
      </c>
      <c r="D381" s="370" t="s">
        <v>25</v>
      </c>
      <c r="E381" s="365">
        <v>810</v>
      </c>
      <c r="F381" s="370">
        <v>30</v>
      </c>
      <c r="G381" s="365">
        <f t="shared" ref="G381" si="68">+F381*E381</f>
        <v>24300</v>
      </c>
      <c r="H381" s="194" t="s">
        <v>992</v>
      </c>
      <c r="I381" s="226"/>
    </row>
    <row r="382" spans="1:9" s="188" customFormat="1" ht="20.100000000000001" customHeight="1">
      <c r="A382" s="242">
        <v>44511340</v>
      </c>
      <c r="B382" s="234" t="s">
        <v>1284</v>
      </c>
      <c r="C382" s="268" t="s">
        <v>13</v>
      </c>
      <c r="D382" s="220" t="s">
        <v>25</v>
      </c>
      <c r="E382" s="208">
        <v>500</v>
      </c>
      <c r="F382" s="209">
        <v>20</v>
      </c>
      <c r="G382" s="210">
        <f t="shared" si="64"/>
        <v>10000</v>
      </c>
      <c r="H382" s="194" t="s">
        <v>992</v>
      </c>
      <c r="I382" s="226"/>
    </row>
    <row r="383" spans="1:9" s="188" customFormat="1" ht="20.100000000000001" customHeight="1">
      <c r="A383" s="194">
        <v>44821000</v>
      </c>
      <c r="B383" s="194" t="s">
        <v>1183</v>
      </c>
      <c r="C383" s="268" t="s">
        <v>13</v>
      </c>
      <c r="D383" s="220" t="s">
        <v>58</v>
      </c>
      <c r="E383" s="222">
        <v>7000</v>
      </c>
      <c r="F383" s="354">
        <v>10</v>
      </c>
      <c r="G383" s="210">
        <f t="shared" si="64"/>
        <v>70000</v>
      </c>
      <c r="H383" s="194"/>
      <c r="I383" s="226"/>
    </row>
    <row r="384" spans="1:9" s="188" customFormat="1" ht="20.100000000000001" customHeight="1">
      <c r="A384" s="206" t="s">
        <v>1184</v>
      </c>
      <c r="B384" s="194" t="s">
        <v>111</v>
      </c>
      <c r="C384" s="268" t="s">
        <v>13</v>
      </c>
      <c r="D384" s="220" t="s">
        <v>51</v>
      </c>
      <c r="E384" s="222">
        <v>1200</v>
      </c>
      <c r="F384" s="354">
        <v>20</v>
      </c>
      <c r="G384" s="210">
        <f t="shared" si="64"/>
        <v>24000</v>
      </c>
      <c r="H384" s="194" t="s">
        <v>1216</v>
      </c>
      <c r="I384" s="226"/>
    </row>
    <row r="385" spans="1:9" s="188" customFormat="1" ht="20.100000000000001" customHeight="1">
      <c r="A385" s="418">
        <v>44921100</v>
      </c>
      <c r="B385" s="369" t="s">
        <v>1372</v>
      </c>
      <c r="C385" s="370" t="s">
        <v>148</v>
      </c>
      <c r="D385" s="409" t="s">
        <v>25</v>
      </c>
      <c r="E385" s="365">
        <v>3500</v>
      </c>
      <c r="F385" s="364">
        <v>20</v>
      </c>
      <c r="G385" s="365">
        <f t="shared" ref="G385" si="69">+F385*E385</f>
        <v>70000</v>
      </c>
      <c r="H385" s="194" t="s">
        <v>1216</v>
      </c>
      <c r="I385" s="226"/>
    </row>
    <row r="386" spans="1:9" s="188" customFormat="1" ht="20.100000000000001" customHeight="1">
      <c r="A386" s="206">
        <v>44921200</v>
      </c>
      <c r="B386" s="194" t="s">
        <v>1185</v>
      </c>
      <c r="C386" s="268" t="s">
        <v>13</v>
      </c>
      <c r="D386" s="419" t="s">
        <v>25</v>
      </c>
      <c r="E386" s="208">
        <v>500</v>
      </c>
      <c r="F386" s="354">
        <v>250</v>
      </c>
      <c r="G386" s="210">
        <f t="shared" si="64"/>
        <v>125000</v>
      </c>
      <c r="H386" s="194" t="s">
        <v>1216</v>
      </c>
      <c r="I386" s="226"/>
    </row>
    <row r="387" spans="1:9" s="188" customFormat="1" ht="20.100000000000001" customHeight="1">
      <c r="A387" s="206" t="s">
        <v>1186</v>
      </c>
      <c r="B387" s="194" t="s">
        <v>1187</v>
      </c>
      <c r="C387" s="268" t="s">
        <v>13</v>
      </c>
      <c r="D387" s="419" t="s">
        <v>25</v>
      </c>
      <c r="E387" s="208">
        <v>160</v>
      </c>
      <c r="F387" s="222">
        <v>200</v>
      </c>
      <c r="G387" s="210">
        <f t="shared" si="64"/>
        <v>32000</v>
      </c>
      <c r="H387" s="194" t="s">
        <v>1216</v>
      </c>
      <c r="I387" s="226"/>
    </row>
    <row r="388" spans="1:9" s="188" customFormat="1" ht="20.100000000000001" customHeight="1">
      <c r="A388" s="206" t="s">
        <v>1188</v>
      </c>
      <c r="B388" s="194" t="s">
        <v>1189</v>
      </c>
      <c r="C388" s="268" t="s">
        <v>13</v>
      </c>
      <c r="D388" s="419" t="s">
        <v>25</v>
      </c>
      <c r="E388" s="208">
        <v>250</v>
      </c>
      <c r="F388" s="208">
        <v>160</v>
      </c>
      <c r="G388" s="210">
        <f t="shared" si="64"/>
        <v>40000</v>
      </c>
      <c r="H388" s="194"/>
      <c r="I388" s="226"/>
    </row>
    <row r="389" spans="1:9" s="186" customFormat="1" ht="20.100000000000001" customHeight="1">
      <c r="A389" s="206" t="s">
        <v>1190</v>
      </c>
      <c r="B389" s="194" t="s">
        <v>972</v>
      </c>
      <c r="C389" s="268" t="s">
        <v>13</v>
      </c>
      <c r="D389" s="419" t="s">
        <v>25</v>
      </c>
      <c r="E389" s="208">
        <v>160</v>
      </c>
      <c r="F389" s="222">
        <v>300</v>
      </c>
      <c r="G389" s="210">
        <f t="shared" si="64"/>
        <v>48000</v>
      </c>
      <c r="H389" s="194" t="s">
        <v>1216</v>
      </c>
      <c r="I389" s="198"/>
    </row>
    <row r="390" spans="1:9" s="186" customFormat="1" ht="18" customHeight="1">
      <c r="A390" s="418">
        <v>44921500</v>
      </c>
      <c r="B390" s="363" t="s">
        <v>1373</v>
      </c>
      <c r="C390" s="370" t="s">
        <v>148</v>
      </c>
      <c r="D390" s="370" t="s">
        <v>51</v>
      </c>
      <c r="E390" s="365">
        <v>160</v>
      </c>
      <c r="F390" s="364">
        <v>300</v>
      </c>
      <c r="G390" s="365">
        <f t="shared" ref="G390" si="70">+F390*E390</f>
        <v>48000</v>
      </c>
      <c r="H390" s="194"/>
      <c r="I390" s="198"/>
    </row>
    <row r="391" spans="1:9" s="186" customFormat="1" ht="22.5" customHeight="1">
      <c r="A391" s="194" t="s">
        <v>973</v>
      </c>
      <c r="B391" s="194" t="s">
        <v>974</v>
      </c>
      <c r="C391" s="268" t="s">
        <v>13</v>
      </c>
      <c r="D391" s="419" t="s">
        <v>25</v>
      </c>
      <c r="E391" s="208">
        <v>170</v>
      </c>
      <c r="F391" s="222">
        <v>250</v>
      </c>
      <c r="G391" s="210">
        <f t="shared" si="64"/>
        <v>42500</v>
      </c>
      <c r="H391" s="194" t="s">
        <v>990</v>
      </c>
      <c r="I391" s="198"/>
    </row>
    <row r="392" spans="1:9" s="186" customFormat="1" ht="15.6" customHeight="1">
      <c r="A392" s="652" t="s">
        <v>125</v>
      </c>
      <c r="B392" s="653"/>
      <c r="C392" s="653"/>
      <c r="D392" s="653"/>
      <c r="E392" s="653"/>
      <c r="F392" s="654"/>
      <c r="G392" s="269"/>
      <c r="H392" s="194"/>
      <c r="I392" s="198"/>
    </row>
    <row r="393" spans="1:9" s="186" customFormat="1" ht="48" customHeight="1">
      <c r="A393" s="270">
        <v>45231147</v>
      </c>
      <c r="B393" s="271" t="s">
        <v>27</v>
      </c>
      <c r="C393" s="272" t="s">
        <v>13</v>
      </c>
      <c r="D393" s="272" t="s">
        <v>18</v>
      </c>
      <c r="E393" s="273">
        <v>500000</v>
      </c>
      <c r="F393" s="274">
        <v>1</v>
      </c>
      <c r="G393" s="275">
        <f t="shared" ref="G393:G489" si="71">E393*F393</f>
        <v>500000</v>
      </c>
      <c r="H393" s="194" t="s">
        <v>991</v>
      </c>
      <c r="I393" s="198"/>
    </row>
    <row r="394" spans="1:9" s="186" customFormat="1" ht="25.15" customHeight="1">
      <c r="A394" s="242">
        <v>45311146</v>
      </c>
      <c r="B394" s="194" t="s">
        <v>1249</v>
      </c>
      <c r="C394" s="247" t="s">
        <v>13</v>
      </c>
      <c r="D394" s="207" t="s">
        <v>18</v>
      </c>
      <c r="E394" s="225">
        <v>1000000</v>
      </c>
      <c r="F394" s="208">
        <v>1</v>
      </c>
      <c r="G394" s="276">
        <f t="shared" si="71"/>
        <v>1000000</v>
      </c>
      <c r="H394" s="194"/>
      <c r="I394" s="198"/>
    </row>
    <row r="395" spans="1:9" s="186" customFormat="1" ht="45.6" customHeight="1">
      <c r="A395" s="250" t="s">
        <v>989</v>
      </c>
      <c r="B395" s="250" t="s">
        <v>1250</v>
      </c>
      <c r="C395" s="251" t="s">
        <v>148</v>
      </c>
      <c r="D395" s="251" t="s">
        <v>18</v>
      </c>
      <c r="E395" s="277">
        <v>6500000</v>
      </c>
      <c r="F395" s="252">
        <v>1</v>
      </c>
      <c r="G395" s="276">
        <f t="shared" si="71"/>
        <v>6500000</v>
      </c>
      <c r="H395" s="194" t="s">
        <v>688</v>
      </c>
      <c r="I395" s="198"/>
    </row>
    <row r="396" spans="1:9" s="186" customFormat="1" ht="18.600000000000001" customHeight="1">
      <c r="A396" s="655" t="s">
        <v>127</v>
      </c>
      <c r="B396" s="656"/>
      <c r="C396" s="656"/>
      <c r="D396" s="656"/>
      <c r="E396" s="656"/>
      <c r="F396" s="656"/>
      <c r="G396" s="360"/>
      <c r="H396" s="194"/>
      <c r="I396" s="198"/>
    </row>
    <row r="397" spans="1:9" s="188" customFormat="1" ht="26.25" customHeight="1">
      <c r="A397" s="278" t="s">
        <v>20</v>
      </c>
      <c r="B397" s="279" t="s">
        <v>1191</v>
      </c>
      <c r="C397" s="280"/>
      <c r="D397" s="280" t="s">
        <v>898</v>
      </c>
      <c r="E397" s="281"/>
      <c r="F397" s="282">
        <v>1</v>
      </c>
      <c r="G397" s="276">
        <f t="shared" si="71"/>
        <v>0</v>
      </c>
      <c r="H397" s="194" t="s">
        <v>990</v>
      </c>
      <c r="I397" s="226"/>
    </row>
    <row r="398" spans="1:9" s="186" customFormat="1" ht="27" customHeight="1">
      <c r="A398" s="278" t="s">
        <v>21</v>
      </c>
      <c r="B398" s="283" t="s">
        <v>1192</v>
      </c>
      <c r="C398" s="356"/>
      <c r="D398" s="284" t="s">
        <v>898</v>
      </c>
      <c r="E398" s="285"/>
      <c r="F398" s="286"/>
      <c r="G398" s="276">
        <f t="shared" si="71"/>
        <v>0</v>
      </c>
      <c r="H398" s="194"/>
      <c r="I398" s="198"/>
    </row>
    <row r="399" spans="1:9" s="186" customFormat="1" ht="24.95" customHeight="1">
      <c r="A399" s="278" t="s">
        <v>22</v>
      </c>
      <c r="B399" s="283" t="s">
        <v>1193</v>
      </c>
      <c r="C399" s="356"/>
      <c r="D399" s="280" t="s">
        <v>898</v>
      </c>
      <c r="E399" s="281"/>
      <c r="F399" s="282">
        <v>1</v>
      </c>
      <c r="G399" s="276">
        <f t="shared" si="71"/>
        <v>0</v>
      </c>
      <c r="H399" s="194" t="s">
        <v>990</v>
      </c>
      <c r="I399" s="198"/>
    </row>
    <row r="400" spans="1:9" s="186" customFormat="1" ht="24.95" customHeight="1">
      <c r="A400" s="278" t="s">
        <v>1270</v>
      </c>
      <c r="B400" s="287" t="s">
        <v>1194</v>
      </c>
      <c r="C400" s="357"/>
      <c r="D400" s="251" t="s">
        <v>898</v>
      </c>
      <c r="E400" s="277"/>
      <c r="F400" s="252">
        <v>1</v>
      </c>
      <c r="G400" s="276">
        <f t="shared" si="71"/>
        <v>0</v>
      </c>
      <c r="H400" s="194" t="s">
        <v>1232</v>
      </c>
      <c r="I400" s="198"/>
    </row>
    <row r="401" spans="1:9" s="186" customFormat="1" ht="24.95" customHeight="1">
      <c r="A401" s="278">
        <v>45511100</v>
      </c>
      <c r="B401" s="259" t="s">
        <v>542</v>
      </c>
      <c r="C401" s="247" t="s">
        <v>13</v>
      </c>
      <c r="D401" s="247" t="s">
        <v>18</v>
      </c>
      <c r="E401" s="248">
        <v>200000</v>
      </c>
      <c r="F401" s="288">
        <v>1</v>
      </c>
      <c r="G401" s="276">
        <f t="shared" si="71"/>
        <v>200000</v>
      </c>
      <c r="H401" s="194" t="s">
        <v>1216</v>
      </c>
      <c r="I401" s="198"/>
    </row>
    <row r="402" spans="1:9" s="186" customFormat="1" ht="24.95" customHeight="1">
      <c r="A402" s="242">
        <v>48161100</v>
      </c>
      <c r="B402" s="194" t="s">
        <v>984</v>
      </c>
      <c r="C402" s="207" t="s">
        <v>148</v>
      </c>
      <c r="D402" s="207" t="s">
        <v>18</v>
      </c>
      <c r="E402" s="208">
        <v>1800000</v>
      </c>
      <c r="F402" s="354">
        <v>1</v>
      </c>
      <c r="G402" s="276">
        <f t="shared" si="71"/>
        <v>1800000</v>
      </c>
      <c r="H402" s="194" t="s">
        <v>990</v>
      </c>
      <c r="I402" s="198"/>
    </row>
    <row r="403" spans="1:9" s="186" customFormat="1" ht="24.95" customHeight="1">
      <c r="A403" s="242">
        <v>48441300</v>
      </c>
      <c r="B403" s="194" t="s">
        <v>979</v>
      </c>
      <c r="C403" s="207" t="s">
        <v>148</v>
      </c>
      <c r="D403" s="207" t="s">
        <v>18</v>
      </c>
      <c r="E403" s="208">
        <v>5000000</v>
      </c>
      <c r="F403" s="354">
        <v>1</v>
      </c>
      <c r="G403" s="276">
        <f t="shared" si="71"/>
        <v>5000000</v>
      </c>
      <c r="H403" s="194"/>
      <c r="I403" s="198"/>
    </row>
    <row r="404" spans="1:9" s="186" customFormat="1" ht="24.95" customHeight="1">
      <c r="A404" s="227">
        <v>48611100</v>
      </c>
      <c r="B404" s="227" t="s">
        <v>1251</v>
      </c>
      <c r="C404" s="228" t="s">
        <v>13</v>
      </c>
      <c r="D404" s="228" t="s">
        <v>18</v>
      </c>
      <c r="E404" s="229">
        <v>240000</v>
      </c>
      <c r="F404" s="289">
        <v>1</v>
      </c>
      <c r="G404" s="275">
        <f t="shared" si="71"/>
        <v>240000</v>
      </c>
      <c r="H404" s="194"/>
      <c r="I404" s="198"/>
    </row>
    <row r="405" spans="1:9" s="186" customFormat="1" ht="24.95" customHeight="1">
      <c r="A405" s="367" t="s">
        <v>1316</v>
      </c>
      <c r="B405" s="382" t="s">
        <v>1317</v>
      </c>
      <c r="C405" s="370" t="s">
        <v>13</v>
      </c>
      <c r="D405" s="370" t="s">
        <v>898</v>
      </c>
      <c r="E405" s="378">
        <v>103000</v>
      </c>
      <c r="F405" s="370">
        <v>1</v>
      </c>
      <c r="G405" s="365">
        <f>+F405*E405</f>
        <v>103000</v>
      </c>
      <c r="H405" s="194"/>
      <c r="I405" s="198"/>
    </row>
    <row r="406" spans="1:9" s="186" customFormat="1" ht="24.95" customHeight="1">
      <c r="A406" s="367" t="s">
        <v>1318</v>
      </c>
      <c r="B406" s="383" t="s">
        <v>1317</v>
      </c>
      <c r="C406" s="370" t="s">
        <v>13</v>
      </c>
      <c r="D406" s="370" t="s">
        <v>898</v>
      </c>
      <c r="E406" s="378">
        <v>72000</v>
      </c>
      <c r="F406" s="370">
        <v>1</v>
      </c>
      <c r="G406" s="365">
        <f>+F406*E406</f>
        <v>72000</v>
      </c>
      <c r="H406" s="194" t="s">
        <v>990</v>
      </c>
      <c r="I406" s="198"/>
    </row>
    <row r="407" spans="1:9" s="186" customFormat="1" ht="24.95" customHeight="1">
      <c r="A407" s="362" t="s">
        <v>1386</v>
      </c>
      <c r="B407" s="369" t="s">
        <v>1387</v>
      </c>
      <c r="C407" s="370" t="s">
        <v>148</v>
      </c>
      <c r="D407" s="370" t="s">
        <v>898</v>
      </c>
      <c r="E407" s="365">
        <v>2150000</v>
      </c>
      <c r="F407" s="370">
        <v>1</v>
      </c>
      <c r="G407" s="365">
        <f>+F407*E407</f>
        <v>2150000</v>
      </c>
      <c r="H407" s="194" t="s">
        <v>990</v>
      </c>
      <c r="I407" s="198"/>
    </row>
    <row r="408" spans="1:9" s="186" customFormat="1" ht="24.95" customHeight="1">
      <c r="A408" s="227">
        <v>50111130</v>
      </c>
      <c r="B408" s="227" t="s">
        <v>364</v>
      </c>
      <c r="C408" s="228" t="s">
        <v>148</v>
      </c>
      <c r="D408" s="228" t="s">
        <v>18</v>
      </c>
      <c r="E408" s="229">
        <v>2000000</v>
      </c>
      <c r="F408" s="289">
        <v>1</v>
      </c>
      <c r="G408" s="275">
        <f t="shared" si="71"/>
        <v>2000000</v>
      </c>
      <c r="H408" s="194" t="s">
        <v>990</v>
      </c>
      <c r="I408" s="198"/>
    </row>
    <row r="409" spans="1:9" s="186" customFormat="1" ht="24.95" customHeight="1">
      <c r="A409" s="227">
        <v>50111180</v>
      </c>
      <c r="B409" s="227" t="s">
        <v>1195</v>
      </c>
      <c r="C409" s="228" t="s">
        <v>148</v>
      </c>
      <c r="D409" s="228" t="s">
        <v>18</v>
      </c>
      <c r="E409" s="229">
        <v>500000</v>
      </c>
      <c r="F409" s="289">
        <v>1</v>
      </c>
      <c r="G409" s="275">
        <f t="shared" si="71"/>
        <v>500000</v>
      </c>
      <c r="H409" s="194"/>
      <c r="I409" s="198"/>
    </row>
    <row r="410" spans="1:9" s="186" customFormat="1" ht="33.6" customHeight="1">
      <c r="A410" s="194">
        <v>50111260</v>
      </c>
      <c r="B410" s="194" t="s">
        <v>1235</v>
      </c>
      <c r="C410" s="207" t="s">
        <v>148</v>
      </c>
      <c r="D410" s="207" t="s">
        <v>18</v>
      </c>
      <c r="E410" s="208">
        <v>800000</v>
      </c>
      <c r="F410" s="235">
        <v>1</v>
      </c>
      <c r="G410" s="276">
        <f t="shared" si="71"/>
        <v>800000</v>
      </c>
      <c r="H410" s="194"/>
      <c r="I410" s="198"/>
    </row>
    <row r="411" spans="1:9" s="186" customFormat="1" ht="24.95" customHeight="1">
      <c r="A411" s="362" t="s">
        <v>1388</v>
      </c>
      <c r="B411" s="369" t="s">
        <v>1389</v>
      </c>
      <c r="C411" s="370" t="s">
        <v>13</v>
      </c>
      <c r="D411" s="370" t="s">
        <v>898</v>
      </c>
      <c r="E411" s="365">
        <v>500000</v>
      </c>
      <c r="F411" s="370">
        <v>1</v>
      </c>
      <c r="G411" s="365">
        <f>+F411*E411</f>
        <v>500000</v>
      </c>
      <c r="H411" s="194" t="s">
        <v>990</v>
      </c>
      <c r="I411" s="198"/>
    </row>
    <row r="412" spans="1:9" s="186" customFormat="1" ht="35.1" customHeight="1">
      <c r="A412" s="362">
        <v>50311240</v>
      </c>
      <c r="B412" s="422" t="s">
        <v>1390</v>
      </c>
      <c r="C412" s="370" t="s">
        <v>13</v>
      </c>
      <c r="D412" s="370" t="s">
        <v>898</v>
      </c>
      <c r="E412" s="365">
        <v>400000</v>
      </c>
      <c r="F412" s="370">
        <v>1</v>
      </c>
      <c r="G412" s="365">
        <f>+F412*E412</f>
        <v>400000</v>
      </c>
      <c r="H412" s="194" t="s">
        <v>990</v>
      </c>
      <c r="I412" s="198"/>
    </row>
    <row r="413" spans="1:9" s="186" customFormat="1" ht="35.1" customHeight="1">
      <c r="A413" s="194">
        <v>50511100</v>
      </c>
      <c r="B413" s="194" t="s">
        <v>366</v>
      </c>
      <c r="C413" s="207" t="s">
        <v>148</v>
      </c>
      <c r="D413" s="207" t="s">
        <v>18</v>
      </c>
      <c r="E413" s="208">
        <v>200000</v>
      </c>
      <c r="F413" s="235">
        <v>1</v>
      </c>
      <c r="G413" s="276">
        <f t="shared" si="71"/>
        <v>200000</v>
      </c>
      <c r="H413" s="194" t="s">
        <v>990</v>
      </c>
      <c r="I413" s="198"/>
    </row>
    <row r="414" spans="1:9" s="186" customFormat="1" ht="35.1" customHeight="1">
      <c r="A414" s="194">
        <v>50531100</v>
      </c>
      <c r="B414" s="194" t="s">
        <v>1252</v>
      </c>
      <c r="C414" s="207" t="s">
        <v>148</v>
      </c>
      <c r="D414" s="207" t="s">
        <v>18</v>
      </c>
      <c r="E414" s="208">
        <v>200000</v>
      </c>
      <c r="F414" s="235">
        <v>1</v>
      </c>
      <c r="G414" s="276">
        <f t="shared" si="71"/>
        <v>200000</v>
      </c>
      <c r="H414" s="194"/>
      <c r="I414" s="198"/>
    </row>
    <row r="415" spans="1:9" s="186" customFormat="1" ht="35.1" customHeight="1">
      <c r="A415" s="227">
        <v>50531110</v>
      </c>
      <c r="B415" s="227" t="s">
        <v>866</v>
      </c>
      <c r="C415" s="228" t="s">
        <v>148</v>
      </c>
      <c r="D415" s="228" t="s">
        <v>18</v>
      </c>
      <c r="E415" s="229">
        <v>500000</v>
      </c>
      <c r="F415" s="289">
        <v>1</v>
      </c>
      <c r="G415" s="275">
        <f t="shared" si="71"/>
        <v>500000</v>
      </c>
      <c r="H415" s="194" t="s">
        <v>1215</v>
      </c>
      <c r="I415" s="198"/>
    </row>
    <row r="416" spans="1:9" s="186" customFormat="1" ht="35.1" customHeight="1">
      <c r="A416" s="367">
        <v>50531110</v>
      </c>
      <c r="B416" s="369" t="s">
        <v>1327</v>
      </c>
      <c r="C416" s="370" t="s">
        <v>13</v>
      </c>
      <c r="D416" s="370" t="s">
        <v>898</v>
      </c>
      <c r="E416" s="365">
        <v>200000</v>
      </c>
      <c r="F416" s="370">
        <v>1</v>
      </c>
      <c r="G416" s="365">
        <f>+E416</f>
        <v>200000</v>
      </c>
      <c r="H416" s="194" t="s">
        <v>990</v>
      </c>
      <c r="I416" s="198"/>
    </row>
    <row r="417" spans="1:50" s="186" customFormat="1" ht="31.5" customHeight="1">
      <c r="A417" s="194">
        <v>50531140</v>
      </c>
      <c r="B417" s="194" t="s">
        <v>1253</v>
      </c>
      <c r="C417" s="207" t="s">
        <v>148</v>
      </c>
      <c r="D417" s="207" t="s">
        <v>18</v>
      </c>
      <c r="E417" s="208">
        <v>36000</v>
      </c>
      <c r="F417" s="207">
        <v>1</v>
      </c>
      <c r="G417" s="276">
        <f t="shared" si="71"/>
        <v>36000</v>
      </c>
      <c r="H417" s="194" t="s">
        <v>990</v>
      </c>
      <c r="I417" s="198"/>
    </row>
    <row r="418" spans="1:50" s="186" customFormat="1" ht="39.75" customHeight="1">
      <c r="A418" s="239">
        <v>50531240</v>
      </c>
      <c r="B418" s="290" t="s">
        <v>1196</v>
      </c>
      <c r="C418" s="207" t="s">
        <v>148</v>
      </c>
      <c r="D418" s="291" t="s">
        <v>18</v>
      </c>
      <c r="E418" s="246">
        <v>150000</v>
      </c>
      <c r="F418" s="292">
        <v>1</v>
      </c>
      <c r="G418" s="276">
        <f t="shared" si="71"/>
        <v>150000</v>
      </c>
      <c r="H418" s="194" t="s">
        <v>990</v>
      </c>
      <c r="I418" s="198"/>
    </row>
    <row r="419" spans="1:50" s="186" customFormat="1" ht="41.25" customHeight="1">
      <c r="A419" s="239" t="s">
        <v>1197</v>
      </c>
      <c r="B419" s="290" t="s">
        <v>1198</v>
      </c>
      <c r="C419" s="207" t="s">
        <v>148</v>
      </c>
      <c r="D419" s="291" t="s">
        <v>18</v>
      </c>
      <c r="E419" s="246">
        <v>500000</v>
      </c>
      <c r="F419" s="292">
        <v>1</v>
      </c>
      <c r="G419" s="276">
        <f t="shared" si="71"/>
        <v>500000</v>
      </c>
      <c r="H419" s="194" t="s">
        <v>990</v>
      </c>
      <c r="I419" s="198"/>
    </row>
    <row r="420" spans="1:50" s="186" customFormat="1" ht="46.9" customHeight="1">
      <c r="A420" s="227" t="s">
        <v>975</v>
      </c>
      <c r="B420" s="227" t="s">
        <v>1254</v>
      </c>
      <c r="C420" s="228" t="s">
        <v>13</v>
      </c>
      <c r="D420" s="293" t="s">
        <v>18</v>
      </c>
      <c r="E420" s="294">
        <v>100000</v>
      </c>
      <c r="F420" s="295">
        <v>1</v>
      </c>
      <c r="G420" s="275">
        <f t="shared" si="71"/>
        <v>100000</v>
      </c>
      <c r="H420" s="194"/>
      <c r="I420" s="198"/>
    </row>
    <row r="421" spans="1:50" s="186" customFormat="1" ht="40.9" customHeight="1">
      <c r="A421" s="227" t="s">
        <v>976</v>
      </c>
      <c r="B421" s="227" t="s">
        <v>1255</v>
      </c>
      <c r="C421" s="228" t="s">
        <v>13</v>
      </c>
      <c r="D421" s="228" t="s">
        <v>18</v>
      </c>
      <c r="E421" s="229">
        <v>300000</v>
      </c>
      <c r="F421" s="289">
        <v>1</v>
      </c>
      <c r="G421" s="275">
        <f t="shared" si="71"/>
        <v>300000</v>
      </c>
      <c r="H421" s="194"/>
      <c r="I421" s="198"/>
    </row>
    <row r="422" spans="1:50" s="186" customFormat="1" ht="28.15" customHeight="1">
      <c r="A422" s="367">
        <v>50611200</v>
      </c>
      <c r="B422" s="369" t="s">
        <v>1326</v>
      </c>
      <c r="C422" s="370" t="s">
        <v>13</v>
      </c>
      <c r="D422" s="370" t="s">
        <v>898</v>
      </c>
      <c r="E422" s="365">
        <v>230000</v>
      </c>
      <c r="F422" s="370">
        <v>1</v>
      </c>
      <c r="G422" s="365">
        <f>+E422</f>
        <v>230000</v>
      </c>
      <c r="H422" s="194"/>
      <c r="I422" s="198"/>
    </row>
    <row r="423" spans="1:50" s="191" customFormat="1" ht="23.25" customHeight="1">
      <c r="A423" s="367">
        <v>50751100</v>
      </c>
      <c r="B423" s="369" t="s">
        <v>1325</v>
      </c>
      <c r="C423" s="370" t="s">
        <v>13</v>
      </c>
      <c r="D423" s="370" t="s">
        <v>898</v>
      </c>
      <c r="E423" s="365">
        <v>385000</v>
      </c>
      <c r="F423" s="370">
        <v>1</v>
      </c>
      <c r="G423" s="365">
        <f t="shared" ref="G423" si="72">+E423</f>
        <v>385000</v>
      </c>
      <c r="H423" s="194" t="s">
        <v>990</v>
      </c>
      <c r="I423" s="198"/>
      <c r="J423" s="186"/>
      <c r="K423" s="186"/>
      <c r="L423" s="186"/>
      <c r="M423" s="186"/>
      <c r="N423" s="186"/>
      <c r="O423" s="186"/>
      <c r="P423" s="186"/>
      <c r="Q423" s="186"/>
      <c r="R423" s="186"/>
      <c r="S423" s="186"/>
      <c r="T423" s="186"/>
      <c r="U423" s="186"/>
      <c r="V423" s="186"/>
      <c r="W423" s="186"/>
      <c r="X423" s="186"/>
      <c r="Y423" s="186"/>
      <c r="Z423" s="186"/>
      <c r="AA423" s="186"/>
      <c r="AB423" s="186"/>
      <c r="AC423" s="186"/>
      <c r="AD423" s="186"/>
      <c r="AE423" s="186"/>
      <c r="AF423" s="186"/>
      <c r="AG423" s="186"/>
      <c r="AH423" s="186"/>
      <c r="AI423" s="186"/>
      <c r="AJ423" s="186"/>
      <c r="AK423" s="186"/>
      <c r="AL423" s="186"/>
      <c r="AM423" s="186"/>
      <c r="AN423" s="186"/>
      <c r="AO423" s="186"/>
      <c r="AP423" s="186"/>
      <c r="AQ423" s="186"/>
      <c r="AR423" s="186"/>
      <c r="AS423" s="186"/>
      <c r="AT423" s="186"/>
      <c r="AU423" s="186"/>
      <c r="AV423" s="186"/>
      <c r="AW423" s="186"/>
      <c r="AX423" s="186"/>
    </row>
    <row r="424" spans="1:50" s="191" customFormat="1" ht="30" customHeight="1">
      <c r="A424" s="362" t="s">
        <v>1391</v>
      </c>
      <c r="B424" s="363" t="s">
        <v>1392</v>
      </c>
      <c r="C424" s="370" t="s">
        <v>13</v>
      </c>
      <c r="D424" s="370" t="s">
        <v>898</v>
      </c>
      <c r="E424" s="365">
        <v>100000</v>
      </c>
      <c r="F424" s="370">
        <v>1</v>
      </c>
      <c r="G424" s="365">
        <f>+F424*E424</f>
        <v>100000</v>
      </c>
      <c r="H424" s="194" t="s">
        <v>990</v>
      </c>
      <c r="I424" s="198"/>
      <c r="J424" s="186"/>
      <c r="K424" s="186"/>
      <c r="L424" s="186"/>
      <c r="M424" s="186"/>
      <c r="N424" s="186"/>
      <c r="O424" s="186"/>
      <c r="P424" s="186"/>
      <c r="Q424" s="186"/>
      <c r="R424" s="186"/>
      <c r="S424" s="186"/>
      <c r="T424" s="186"/>
      <c r="U424" s="186"/>
      <c r="V424" s="186"/>
      <c r="W424" s="186"/>
      <c r="X424" s="186"/>
      <c r="Y424" s="186"/>
      <c r="Z424" s="186"/>
      <c r="AA424" s="186"/>
      <c r="AB424" s="186"/>
      <c r="AC424" s="186"/>
      <c r="AD424" s="186"/>
      <c r="AE424" s="186"/>
      <c r="AF424" s="186"/>
      <c r="AG424" s="186"/>
      <c r="AH424" s="186"/>
      <c r="AI424" s="186"/>
      <c r="AJ424" s="186"/>
      <c r="AK424" s="186"/>
      <c r="AL424" s="186"/>
      <c r="AM424" s="186"/>
      <c r="AN424" s="186"/>
      <c r="AO424" s="186"/>
      <c r="AP424" s="186"/>
      <c r="AQ424" s="186"/>
      <c r="AR424" s="186"/>
      <c r="AS424" s="186"/>
      <c r="AT424" s="186"/>
      <c r="AU424" s="186"/>
      <c r="AV424" s="186"/>
      <c r="AW424" s="186"/>
      <c r="AX424" s="186"/>
    </row>
    <row r="425" spans="1:50" s="186" customFormat="1" ht="29.25" customHeight="1">
      <c r="A425" s="242">
        <v>55110000</v>
      </c>
      <c r="B425" s="194" t="s">
        <v>1199</v>
      </c>
      <c r="C425" s="207" t="s">
        <v>148</v>
      </c>
      <c r="D425" s="222" t="s">
        <v>25</v>
      </c>
      <c r="E425" s="208">
        <v>3000000</v>
      </c>
      <c r="F425" s="235">
        <v>1</v>
      </c>
      <c r="G425" s="276">
        <f t="shared" si="71"/>
        <v>3000000</v>
      </c>
      <c r="H425" s="194" t="s">
        <v>990</v>
      </c>
      <c r="I425" s="198"/>
    </row>
    <row r="426" spans="1:50" s="188" customFormat="1" ht="41.25" customHeight="1">
      <c r="A426" s="194">
        <v>55320000</v>
      </c>
      <c r="B426" s="194" t="s">
        <v>546</v>
      </c>
      <c r="C426" s="207" t="s">
        <v>13</v>
      </c>
      <c r="D426" s="207" t="s">
        <v>18</v>
      </c>
      <c r="E426" s="208">
        <v>500000</v>
      </c>
      <c r="F426" s="235">
        <v>1</v>
      </c>
      <c r="G426" s="276">
        <f t="shared" si="71"/>
        <v>500000</v>
      </c>
      <c r="H426" s="194" t="s">
        <v>990</v>
      </c>
      <c r="I426" s="226"/>
    </row>
    <row r="427" spans="1:50" s="188" customFormat="1" ht="32.25" customHeight="1">
      <c r="A427" s="194">
        <v>60410000</v>
      </c>
      <c r="B427" s="194" t="s">
        <v>548</v>
      </c>
      <c r="C427" s="207" t="s">
        <v>13</v>
      </c>
      <c r="D427" s="194" t="s">
        <v>18</v>
      </c>
      <c r="E427" s="323">
        <v>5000000</v>
      </c>
      <c r="F427" s="208">
        <v>1</v>
      </c>
      <c r="G427" s="323">
        <f t="shared" si="71"/>
        <v>5000000</v>
      </c>
      <c r="H427" s="194" t="s">
        <v>990</v>
      </c>
      <c r="I427" s="226"/>
    </row>
    <row r="428" spans="1:50" s="188" customFormat="1" ht="26.25" customHeight="1">
      <c r="A428" s="194">
        <v>60170000</v>
      </c>
      <c r="B428" s="194" t="s">
        <v>1200</v>
      </c>
      <c r="C428" s="207" t="s">
        <v>13</v>
      </c>
      <c r="D428" s="194" t="s">
        <v>18</v>
      </c>
      <c r="E428" s="323">
        <v>200000</v>
      </c>
      <c r="F428" s="208">
        <v>1</v>
      </c>
      <c r="G428" s="323">
        <f t="shared" si="71"/>
        <v>200000</v>
      </c>
      <c r="H428" s="194" t="s">
        <v>990</v>
      </c>
      <c r="I428" s="226"/>
    </row>
    <row r="429" spans="1:50" s="186" customFormat="1" ht="24.95" customHeight="1">
      <c r="A429" s="227" t="s">
        <v>1213</v>
      </c>
      <c r="B429" s="227" t="s">
        <v>1234</v>
      </c>
      <c r="C429" s="228" t="s">
        <v>13</v>
      </c>
      <c r="D429" s="228" t="s">
        <v>18</v>
      </c>
      <c r="E429" s="229">
        <v>800000</v>
      </c>
      <c r="F429" s="289">
        <v>1</v>
      </c>
      <c r="G429" s="275">
        <f t="shared" si="71"/>
        <v>800000</v>
      </c>
      <c r="H429" s="194" t="s">
        <v>990</v>
      </c>
      <c r="I429" s="198"/>
    </row>
    <row r="430" spans="1:50" s="186" customFormat="1" ht="24.95" customHeight="1">
      <c r="A430" s="227">
        <v>64211130</v>
      </c>
      <c r="B430" s="227" t="s">
        <v>1256</v>
      </c>
      <c r="C430" s="228" t="s">
        <v>13</v>
      </c>
      <c r="D430" s="228" t="s">
        <v>18</v>
      </c>
      <c r="E430" s="229">
        <v>11100</v>
      </c>
      <c r="F430" s="289">
        <v>1</v>
      </c>
      <c r="G430" s="275">
        <f t="shared" si="71"/>
        <v>11100</v>
      </c>
      <c r="H430" s="194"/>
      <c r="I430" s="198"/>
    </row>
    <row r="431" spans="1:50" s="186" customFormat="1" ht="24.95" customHeight="1">
      <c r="A431" s="227">
        <v>64211100</v>
      </c>
      <c r="B431" s="227" t="s">
        <v>19</v>
      </c>
      <c r="C431" s="228" t="s">
        <v>13</v>
      </c>
      <c r="D431" s="228" t="s">
        <v>18</v>
      </c>
      <c r="E431" s="229">
        <v>2970000</v>
      </c>
      <c r="F431" s="289">
        <v>1</v>
      </c>
      <c r="G431" s="275">
        <f t="shared" si="71"/>
        <v>2970000</v>
      </c>
      <c r="H431" s="194" t="s">
        <v>990</v>
      </c>
      <c r="I431" s="198"/>
    </row>
    <row r="432" spans="1:50" s="186" customFormat="1" ht="24.95" customHeight="1">
      <c r="A432" s="379">
        <v>64211340</v>
      </c>
      <c r="B432" s="369" t="s">
        <v>1315</v>
      </c>
      <c r="C432" s="380" t="s">
        <v>13</v>
      </c>
      <c r="D432" s="380" t="s">
        <v>898</v>
      </c>
      <c r="E432" s="381">
        <v>25000</v>
      </c>
      <c r="F432" s="380">
        <v>1</v>
      </c>
      <c r="G432" s="376">
        <f>+F432*E432</f>
        <v>25000</v>
      </c>
      <c r="H432" s="194"/>
      <c r="I432" s="198"/>
    </row>
    <row r="433" spans="1:9" s="186" customFormat="1" ht="24.95" customHeight="1">
      <c r="A433" s="227">
        <v>65111100</v>
      </c>
      <c r="B433" s="227" t="s">
        <v>17</v>
      </c>
      <c r="C433" s="228" t="s">
        <v>13</v>
      </c>
      <c r="D433" s="228" t="s">
        <v>14</v>
      </c>
      <c r="E433" s="296">
        <v>208</v>
      </c>
      <c r="F433" s="361">
        <v>40000</v>
      </c>
      <c r="G433" s="275">
        <f t="shared" si="71"/>
        <v>8320000</v>
      </c>
      <c r="H433" s="194" t="s">
        <v>990</v>
      </c>
      <c r="I433" s="198"/>
    </row>
    <row r="434" spans="1:9" s="186" customFormat="1" ht="24" customHeight="1">
      <c r="A434" s="367">
        <v>65111100</v>
      </c>
      <c r="B434" s="363" t="s">
        <v>1303</v>
      </c>
      <c r="C434" s="364" t="s">
        <v>13</v>
      </c>
      <c r="D434" s="364" t="s">
        <v>898</v>
      </c>
      <c r="E434" s="368">
        <v>2590000</v>
      </c>
      <c r="F434" s="364">
        <v>1</v>
      </c>
      <c r="G434" s="368">
        <f>+F434*E434</f>
        <v>2590000</v>
      </c>
      <c r="H434" s="194" t="s">
        <v>990</v>
      </c>
      <c r="I434" s="198"/>
    </row>
    <row r="435" spans="1:9" s="186" customFormat="1" ht="24" customHeight="1">
      <c r="A435" s="227">
        <v>65200000</v>
      </c>
      <c r="B435" s="227" t="s">
        <v>367</v>
      </c>
      <c r="C435" s="228" t="s">
        <v>13</v>
      </c>
      <c r="D435" s="228" t="s">
        <v>18</v>
      </c>
      <c r="E435" s="229">
        <v>135000</v>
      </c>
      <c r="F435" s="229">
        <v>1</v>
      </c>
      <c r="G435" s="275">
        <f t="shared" si="71"/>
        <v>135000</v>
      </c>
      <c r="H435" s="194"/>
      <c r="I435" s="198"/>
    </row>
    <row r="436" spans="1:9" s="186" customFormat="1" ht="17.25" customHeight="1">
      <c r="A436" s="227" t="s">
        <v>1299</v>
      </c>
      <c r="B436" s="227" t="s">
        <v>12</v>
      </c>
      <c r="C436" s="228" t="s">
        <v>13</v>
      </c>
      <c r="D436" s="228" t="s">
        <v>14</v>
      </c>
      <c r="E436" s="229">
        <v>143</v>
      </c>
      <c r="F436" s="361">
        <v>84000</v>
      </c>
      <c r="G436" s="275">
        <f t="shared" si="71"/>
        <v>12012000</v>
      </c>
      <c r="H436" s="194" t="s">
        <v>990</v>
      </c>
      <c r="I436" s="198"/>
    </row>
    <row r="437" spans="1:9" s="186" customFormat="1" ht="28.9" customHeight="1">
      <c r="A437" s="367">
        <v>65211100</v>
      </c>
      <c r="B437" s="363" t="s">
        <v>1302</v>
      </c>
      <c r="C437" s="364" t="s">
        <v>13</v>
      </c>
      <c r="D437" s="364" t="s">
        <v>898</v>
      </c>
      <c r="E437" s="365">
        <v>8500000</v>
      </c>
      <c r="F437" s="366">
        <v>1</v>
      </c>
      <c r="G437" s="365">
        <f>+F437*E437</f>
        <v>8500000</v>
      </c>
      <c r="H437" s="194"/>
      <c r="I437" s="198"/>
    </row>
    <row r="438" spans="1:9" s="186" customFormat="1" ht="35.1" customHeight="1">
      <c r="A438" s="227">
        <v>65311100</v>
      </c>
      <c r="B438" s="227" t="s">
        <v>15</v>
      </c>
      <c r="C438" s="228" t="s">
        <v>13</v>
      </c>
      <c r="D438" s="228" t="s">
        <v>16</v>
      </c>
      <c r="E438" s="229">
        <v>48</v>
      </c>
      <c r="F438" s="361">
        <v>600000</v>
      </c>
      <c r="G438" s="275">
        <f t="shared" si="71"/>
        <v>28800000</v>
      </c>
      <c r="H438" s="194" t="s">
        <v>1215</v>
      </c>
      <c r="I438" s="198"/>
    </row>
    <row r="439" spans="1:9" s="186" customFormat="1" ht="35.1" customHeight="1">
      <c r="A439" s="362" t="s">
        <v>1300</v>
      </c>
      <c r="B439" s="363" t="s">
        <v>1301</v>
      </c>
      <c r="C439" s="364" t="s">
        <v>13</v>
      </c>
      <c r="D439" s="364" t="s">
        <v>898</v>
      </c>
      <c r="E439" s="365">
        <v>8500000</v>
      </c>
      <c r="F439" s="366">
        <v>1</v>
      </c>
      <c r="G439" s="365">
        <f>+E439*F439</f>
        <v>8500000</v>
      </c>
      <c r="H439" s="194"/>
      <c r="I439" s="198"/>
    </row>
    <row r="440" spans="1:9" s="186" customFormat="1" ht="30" customHeight="1">
      <c r="A440" s="194">
        <v>66511170</v>
      </c>
      <c r="B440" s="297" t="s">
        <v>1257</v>
      </c>
      <c r="C440" s="207" t="s">
        <v>13</v>
      </c>
      <c r="D440" s="235" t="s">
        <v>18</v>
      </c>
      <c r="E440" s="298">
        <v>180000</v>
      </c>
      <c r="F440" s="298">
        <v>1</v>
      </c>
      <c r="G440" s="299">
        <f>E440*F440</f>
        <v>180000</v>
      </c>
      <c r="H440" s="194" t="s">
        <v>1218</v>
      </c>
      <c r="I440" s="198"/>
    </row>
    <row r="441" spans="1:9" s="186" customFormat="1" ht="35.1" customHeight="1">
      <c r="A441" s="367">
        <v>66511170</v>
      </c>
      <c r="B441" s="369" t="s">
        <v>1307</v>
      </c>
      <c r="C441" s="370" t="s">
        <v>148</v>
      </c>
      <c r="D441" s="370" t="s">
        <v>898</v>
      </c>
      <c r="E441" s="368">
        <v>400000</v>
      </c>
      <c r="F441" s="370">
        <v>1</v>
      </c>
      <c r="G441" s="368">
        <f>+F441*E441</f>
        <v>400000</v>
      </c>
      <c r="H441" s="194" t="s">
        <v>991</v>
      </c>
      <c r="I441" s="198"/>
    </row>
    <row r="442" spans="1:9" s="186" customFormat="1" ht="37.5" customHeight="1">
      <c r="A442" s="250">
        <v>71311360</v>
      </c>
      <c r="B442" s="250" t="s">
        <v>1201</v>
      </c>
      <c r="C442" s="207" t="s">
        <v>148</v>
      </c>
      <c r="D442" s="251" t="s">
        <v>18</v>
      </c>
      <c r="E442" s="277">
        <v>5000000</v>
      </c>
      <c r="F442" s="252">
        <v>1</v>
      </c>
      <c r="G442" s="276">
        <f t="shared" si="71"/>
        <v>5000000</v>
      </c>
      <c r="H442" s="194" t="s">
        <v>1215</v>
      </c>
      <c r="I442" s="198"/>
    </row>
    <row r="443" spans="1:9" s="186" customFormat="1" ht="35.25" customHeight="1">
      <c r="A443" s="250">
        <v>71351540</v>
      </c>
      <c r="B443" s="300" t="s">
        <v>1258</v>
      </c>
      <c r="C443" s="207" t="s">
        <v>148</v>
      </c>
      <c r="D443" s="251" t="s">
        <v>18</v>
      </c>
      <c r="E443" s="301">
        <v>130000</v>
      </c>
      <c r="F443" s="298">
        <v>1</v>
      </c>
      <c r="G443" s="276">
        <f t="shared" si="71"/>
        <v>130000</v>
      </c>
      <c r="H443" s="194" t="s">
        <v>992</v>
      </c>
      <c r="I443" s="198"/>
    </row>
    <row r="444" spans="1:9" s="186" customFormat="1" ht="55.5" customHeight="1">
      <c r="A444" s="250">
        <v>7131118</v>
      </c>
      <c r="B444" s="250" t="s">
        <v>1259</v>
      </c>
      <c r="C444" s="207" t="s">
        <v>148</v>
      </c>
      <c r="D444" s="251" t="s">
        <v>18</v>
      </c>
      <c r="E444" s="301">
        <v>300000</v>
      </c>
      <c r="F444" s="302">
        <v>1</v>
      </c>
      <c r="G444" s="276">
        <f t="shared" si="71"/>
        <v>300000</v>
      </c>
      <c r="H444" s="194"/>
      <c r="I444" s="198"/>
    </row>
    <row r="445" spans="1:9" s="186" customFormat="1" ht="24.95" customHeight="1">
      <c r="A445" s="466" t="s">
        <v>1501</v>
      </c>
      <c r="B445" s="393" t="s">
        <v>1502</v>
      </c>
      <c r="C445" s="464" t="s">
        <v>13</v>
      </c>
      <c r="D445" s="464" t="s">
        <v>898</v>
      </c>
      <c r="E445" s="463">
        <v>385000</v>
      </c>
      <c r="F445" s="464">
        <v>1</v>
      </c>
      <c r="G445" s="465">
        <f>+F445*E445</f>
        <v>385000</v>
      </c>
      <c r="H445" s="194"/>
      <c r="I445" s="198"/>
    </row>
    <row r="446" spans="1:9" s="186" customFormat="1" ht="26.45" customHeight="1">
      <c r="A446" s="279">
        <v>71631120</v>
      </c>
      <c r="B446" s="279" t="s">
        <v>1202</v>
      </c>
      <c r="C446" s="207" t="s">
        <v>13</v>
      </c>
      <c r="D446" s="251" t="s">
        <v>18</v>
      </c>
      <c r="E446" s="301">
        <v>150000</v>
      </c>
      <c r="F446" s="302">
        <v>1</v>
      </c>
      <c r="G446" s="276">
        <f t="shared" si="71"/>
        <v>150000</v>
      </c>
      <c r="H446" s="194"/>
      <c r="I446" s="198"/>
    </row>
    <row r="447" spans="1:9" s="186" customFormat="1" ht="37.15" customHeight="1">
      <c r="A447" s="367">
        <v>72261160</v>
      </c>
      <c r="B447" s="369" t="s">
        <v>1334</v>
      </c>
      <c r="C447" s="370" t="s">
        <v>13</v>
      </c>
      <c r="D447" s="370" t="s">
        <v>898</v>
      </c>
      <c r="E447" s="365">
        <v>500000</v>
      </c>
      <c r="F447" s="370">
        <v>1</v>
      </c>
      <c r="G447" s="365">
        <f t="shared" ref="G447" si="73">+E447</f>
        <v>500000</v>
      </c>
      <c r="H447" s="194"/>
      <c r="I447" s="198"/>
    </row>
    <row r="448" spans="1:9" s="186" customFormat="1" ht="30" customHeight="1">
      <c r="A448" s="362" t="s">
        <v>1308</v>
      </c>
      <c r="B448" s="369" t="s">
        <v>1309</v>
      </c>
      <c r="C448" s="370" t="s">
        <v>148</v>
      </c>
      <c r="D448" s="370" t="s">
        <v>898</v>
      </c>
      <c r="E448" s="365">
        <v>3000000</v>
      </c>
      <c r="F448" s="370">
        <v>1</v>
      </c>
      <c r="G448" s="365">
        <f>+F448*E448</f>
        <v>3000000</v>
      </c>
      <c r="H448" s="194" t="s">
        <v>990</v>
      </c>
      <c r="I448" s="198" t="s">
        <v>1285</v>
      </c>
    </row>
    <row r="449" spans="1:11" s="186" customFormat="1" ht="24.95" customHeight="1">
      <c r="A449" s="367">
        <v>72311120</v>
      </c>
      <c r="B449" s="398" t="s">
        <v>1335</v>
      </c>
      <c r="C449" s="370" t="s">
        <v>13</v>
      </c>
      <c r="D449" s="370" t="s">
        <v>898</v>
      </c>
      <c r="E449" s="365">
        <v>450000</v>
      </c>
      <c r="F449" s="370">
        <v>1</v>
      </c>
      <c r="G449" s="365">
        <f t="shared" ref="G449" si="74">+E449</f>
        <v>450000</v>
      </c>
      <c r="H449" s="194" t="s">
        <v>990</v>
      </c>
      <c r="I449" s="198"/>
    </row>
    <row r="450" spans="1:11" s="186" customFormat="1" ht="32.25" customHeight="1">
      <c r="A450" s="242">
        <v>72400000</v>
      </c>
      <c r="B450" s="194" t="s">
        <v>1260</v>
      </c>
      <c r="C450" s="207" t="s">
        <v>13</v>
      </c>
      <c r="D450" s="222" t="s">
        <v>25</v>
      </c>
      <c r="E450" s="244">
        <v>121000</v>
      </c>
      <c r="F450" s="324">
        <v>2</v>
      </c>
      <c r="G450" s="325">
        <f t="shared" si="71"/>
        <v>242000</v>
      </c>
      <c r="H450" s="194" t="s">
        <v>990</v>
      </c>
      <c r="I450" s="198"/>
    </row>
    <row r="451" spans="1:11" s="186" customFormat="1" ht="36.75" customHeight="1">
      <c r="A451" s="194" t="s">
        <v>20</v>
      </c>
      <c r="B451" s="194" t="s">
        <v>1261</v>
      </c>
      <c r="C451" s="207" t="s">
        <v>13</v>
      </c>
      <c r="D451" s="207" t="s">
        <v>18</v>
      </c>
      <c r="E451" s="208">
        <v>60000</v>
      </c>
      <c r="F451" s="235">
        <v>1</v>
      </c>
      <c r="G451" s="276">
        <f t="shared" si="71"/>
        <v>60000</v>
      </c>
      <c r="H451" s="194" t="s">
        <v>990</v>
      </c>
      <c r="I451" s="326" t="s">
        <v>1287</v>
      </c>
      <c r="J451" s="327"/>
      <c r="K451" s="327"/>
    </row>
    <row r="452" spans="1:11" s="188" customFormat="1" ht="25.5" customHeight="1">
      <c r="A452" s="194" t="s">
        <v>21</v>
      </c>
      <c r="B452" s="194" t="s">
        <v>1262</v>
      </c>
      <c r="C452" s="207" t="s">
        <v>13</v>
      </c>
      <c r="D452" s="207" t="s">
        <v>18</v>
      </c>
      <c r="E452" s="208">
        <v>19200</v>
      </c>
      <c r="F452" s="235">
        <v>1</v>
      </c>
      <c r="G452" s="276">
        <f t="shared" si="71"/>
        <v>19200</v>
      </c>
      <c r="H452" s="194" t="s">
        <v>1215</v>
      </c>
      <c r="I452" s="226"/>
    </row>
    <row r="453" spans="1:11" s="188" customFormat="1" ht="40.5" customHeight="1">
      <c r="A453" s="303" t="s">
        <v>22</v>
      </c>
      <c r="B453" s="303" t="s">
        <v>1286</v>
      </c>
      <c r="C453" s="355" t="s">
        <v>13</v>
      </c>
      <c r="D453" s="304" t="s">
        <v>18</v>
      </c>
      <c r="E453" s="305">
        <v>120000</v>
      </c>
      <c r="F453" s="306">
        <v>1</v>
      </c>
      <c r="G453" s="307">
        <f t="shared" si="71"/>
        <v>120000</v>
      </c>
      <c r="H453" s="194" t="s">
        <v>990</v>
      </c>
      <c r="I453" s="226"/>
    </row>
    <row r="454" spans="1:11" s="188" customFormat="1" ht="23.25" customHeight="1">
      <c r="A454" s="227">
        <v>72590000</v>
      </c>
      <c r="B454" s="227" t="s">
        <v>129</v>
      </c>
      <c r="C454" s="228" t="s">
        <v>13</v>
      </c>
      <c r="D454" s="228" t="s">
        <v>18</v>
      </c>
      <c r="E454" s="229">
        <v>600000</v>
      </c>
      <c r="F454" s="289">
        <v>1</v>
      </c>
      <c r="G454" s="275">
        <f t="shared" si="71"/>
        <v>600000</v>
      </c>
      <c r="H454" s="194" t="s">
        <v>1232</v>
      </c>
      <c r="I454" s="226"/>
    </row>
    <row r="455" spans="1:11" s="188" customFormat="1" ht="35.450000000000003" customHeight="1">
      <c r="A455" s="227">
        <v>72611100</v>
      </c>
      <c r="B455" s="227" t="s">
        <v>1263</v>
      </c>
      <c r="C455" s="228" t="s">
        <v>13</v>
      </c>
      <c r="D455" s="228" t="s">
        <v>18</v>
      </c>
      <c r="E455" s="229">
        <v>1000000</v>
      </c>
      <c r="F455" s="289">
        <v>1</v>
      </c>
      <c r="G455" s="275">
        <f t="shared" si="71"/>
        <v>1000000</v>
      </c>
      <c r="H455" s="194"/>
      <c r="I455" s="226"/>
    </row>
    <row r="456" spans="1:11" s="188" customFormat="1" ht="23.25" customHeight="1">
      <c r="A456" s="227">
        <v>73432100</v>
      </c>
      <c r="B456" s="227" t="s">
        <v>983</v>
      </c>
      <c r="C456" s="228" t="s">
        <v>13</v>
      </c>
      <c r="D456" s="228" t="s">
        <v>18</v>
      </c>
      <c r="E456" s="229">
        <v>1000000</v>
      </c>
      <c r="F456" s="289">
        <v>1</v>
      </c>
      <c r="G456" s="275">
        <f t="shared" si="71"/>
        <v>1000000</v>
      </c>
      <c r="H456" s="194"/>
      <c r="I456" s="226"/>
    </row>
    <row r="457" spans="1:11" s="188" customFormat="1" ht="27" customHeight="1">
      <c r="A457" s="372" t="s">
        <v>1310</v>
      </c>
      <c r="B457" s="373" t="s">
        <v>1311</v>
      </c>
      <c r="C457" s="374" t="s">
        <v>13</v>
      </c>
      <c r="D457" s="375" t="s">
        <v>898</v>
      </c>
      <c r="E457" s="376">
        <v>800000</v>
      </c>
      <c r="F457" s="375">
        <v>1</v>
      </c>
      <c r="G457" s="376">
        <f>E457*F457</f>
        <v>800000</v>
      </c>
      <c r="H457" s="194" t="s">
        <v>990</v>
      </c>
      <c r="I457" s="226"/>
    </row>
    <row r="458" spans="1:11" s="188" customFormat="1" ht="47.25" customHeight="1">
      <c r="A458" s="367">
        <v>76131100</v>
      </c>
      <c r="B458" s="394" t="s">
        <v>1324</v>
      </c>
      <c r="C458" s="370" t="s">
        <v>13</v>
      </c>
      <c r="D458" s="370" t="s">
        <v>898</v>
      </c>
      <c r="E458" s="365">
        <v>239000</v>
      </c>
      <c r="F458" s="370">
        <v>1</v>
      </c>
      <c r="G458" s="365">
        <f t="shared" ref="G458" si="75">+E458</f>
        <v>239000</v>
      </c>
      <c r="H458" s="194" t="s">
        <v>990</v>
      </c>
      <c r="I458" s="226"/>
    </row>
    <row r="459" spans="1:11" s="188" customFormat="1" ht="34.9" customHeight="1">
      <c r="A459" s="227">
        <v>77331100</v>
      </c>
      <c r="B459" s="227" t="s">
        <v>369</v>
      </c>
      <c r="C459" s="228" t="s">
        <v>13</v>
      </c>
      <c r="D459" s="228" t="s">
        <v>18</v>
      </c>
      <c r="E459" s="229">
        <v>500000</v>
      </c>
      <c r="F459" s="289">
        <v>1</v>
      </c>
      <c r="G459" s="275">
        <f t="shared" si="71"/>
        <v>500000</v>
      </c>
      <c r="H459" s="194"/>
      <c r="I459" s="226"/>
    </row>
    <row r="460" spans="1:11" s="188" customFormat="1" ht="34.9" customHeight="1">
      <c r="A460" s="194">
        <v>79111200</v>
      </c>
      <c r="B460" s="194" t="s">
        <v>147</v>
      </c>
      <c r="C460" s="207" t="s">
        <v>13</v>
      </c>
      <c r="D460" s="207" t="s">
        <v>18</v>
      </c>
      <c r="E460" s="208">
        <v>5000000</v>
      </c>
      <c r="F460" s="235">
        <v>1</v>
      </c>
      <c r="G460" s="276">
        <f t="shared" si="71"/>
        <v>5000000</v>
      </c>
      <c r="H460" s="194"/>
      <c r="I460" s="226"/>
    </row>
    <row r="461" spans="1:11" s="188" customFormat="1" ht="30" customHeight="1">
      <c r="A461" s="389" t="s">
        <v>1322</v>
      </c>
      <c r="B461" s="393" t="s">
        <v>1323</v>
      </c>
      <c r="C461" s="390" t="s">
        <v>13</v>
      </c>
      <c r="D461" s="390" t="s">
        <v>898</v>
      </c>
      <c r="E461" s="391">
        <v>600000</v>
      </c>
      <c r="F461" s="390">
        <v>1</v>
      </c>
      <c r="G461" s="392">
        <f>+F461*E461</f>
        <v>600000</v>
      </c>
      <c r="H461" s="194"/>
      <c r="I461" s="226"/>
    </row>
    <row r="462" spans="1:11" s="186" customFormat="1" ht="26.25" customHeight="1">
      <c r="A462" s="362" t="s">
        <v>1331</v>
      </c>
      <c r="B462" s="396" t="s">
        <v>1332</v>
      </c>
      <c r="C462" s="370" t="s">
        <v>13</v>
      </c>
      <c r="D462" s="370" t="s">
        <v>898</v>
      </c>
      <c r="E462" s="365">
        <v>246000</v>
      </c>
      <c r="F462" s="370">
        <v>1</v>
      </c>
      <c r="G462" s="365">
        <f t="shared" ref="G462" si="76">+E462</f>
        <v>246000</v>
      </c>
      <c r="H462" s="194"/>
      <c r="I462" s="198"/>
    </row>
    <row r="463" spans="1:11" s="186" customFormat="1" ht="16.5" customHeight="1">
      <c r="A463" s="362" t="s">
        <v>1319</v>
      </c>
      <c r="B463" s="387" t="s">
        <v>1320</v>
      </c>
      <c r="C463" s="388" t="s">
        <v>1321</v>
      </c>
      <c r="D463" s="385" t="s">
        <v>898</v>
      </c>
      <c r="E463" s="386">
        <v>4000000</v>
      </c>
      <c r="F463" s="385">
        <v>1</v>
      </c>
      <c r="G463" s="386">
        <f>+F463*E463</f>
        <v>4000000</v>
      </c>
      <c r="H463" s="194"/>
      <c r="I463" s="198"/>
    </row>
    <row r="464" spans="1:11" s="186" customFormat="1" ht="21.75" customHeight="1">
      <c r="A464" s="308" t="s">
        <v>1203</v>
      </c>
      <c r="B464" s="308" t="s">
        <v>1204</v>
      </c>
      <c r="C464" s="207" t="s">
        <v>13</v>
      </c>
      <c r="D464" s="309" t="s">
        <v>25</v>
      </c>
      <c r="E464" s="305"/>
      <c r="F464" s="310">
        <v>30</v>
      </c>
      <c r="G464" s="311">
        <f t="shared" si="71"/>
        <v>0</v>
      </c>
      <c r="H464" s="194"/>
      <c r="I464" s="198"/>
    </row>
    <row r="465" spans="1:9" s="186" customFormat="1" ht="21.75" customHeight="1">
      <c r="A465" s="308" t="s">
        <v>1205</v>
      </c>
      <c r="B465" s="308" t="s">
        <v>1206</v>
      </c>
      <c r="C465" s="207" t="s">
        <v>13</v>
      </c>
      <c r="D465" s="304" t="s">
        <v>25</v>
      </c>
      <c r="E465" s="305"/>
      <c r="F465" s="310">
        <v>15</v>
      </c>
      <c r="G465" s="311">
        <f t="shared" si="71"/>
        <v>0</v>
      </c>
      <c r="H465" s="194"/>
      <c r="I465" s="198"/>
    </row>
    <row r="466" spans="1:9" s="186" customFormat="1" ht="25.5" customHeight="1">
      <c r="A466" s="308">
        <v>15930000</v>
      </c>
      <c r="B466" s="308" t="s">
        <v>1207</v>
      </c>
      <c r="C466" s="207" t="s">
        <v>13</v>
      </c>
      <c r="D466" s="309" t="s">
        <v>25</v>
      </c>
      <c r="E466" s="305"/>
      <c r="F466" s="310">
        <v>30</v>
      </c>
      <c r="G466" s="312">
        <f>E466</f>
        <v>0</v>
      </c>
      <c r="H466" s="194" t="s">
        <v>990</v>
      </c>
      <c r="I466" s="198"/>
    </row>
    <row r="467" spans="1:9" s="186" customFormat="1" ht="25.5" customHeight="1">
      <c r="A467" s="367">
        <v>79341100</v>
      </c>
      <c r="B467" s="377" t="s">
        <v>1314</v>
      </c>
      <c r="C467" s="370" t="s">
        <v>13</v>
      </c>
      <c r="D467" s="370" t="s">
        <v>898</v>
      </c>
      <c r="E467" s="365">
        <v>800000</v>
      </c>
      <c r="F467" s="370">
        <v>1</v>
      </c>
      <c r="G467" s="365">
        <f>+E467*F467</f>
        <v>800000</v>
      </c>
      <c r="H467" s="194"/>
      <c r="I467" s="198"/>
    </row>
    <row r="468" spans="1:9" s="186" customFormat="1" ht="25.5" customHeight="1">
      <c r="A468" s="194">
        <v>79571100</v>
      </c>
      <c r="B468" s="194" t="s">
        <v>1233</v>
      </c>
      <c r="C468" s="228" t="s">
        <v>13</v>
      </c>
      <c r="D468" s="228" t="s">
        <v>18</v>
      </c>
      <c r="E468" s="229">
        <v>600000</v>
      </c>
      <c r="F468" s="289">
        <v>1</v>
      </c>
      <c r="G468" s="275">
        <f t="shared" ref="G468" si="77">E468*F468</f>
        <v>600000</v>
      </c>
      <c r="H468" s="194"/>
      <c r="I468" s="198"/>
    </row>
    <row r="469" spans="1:9" s="186" customFormat="1" ht="29.25" customHeight="1">
      <c r="A469" s="367">
        <v>79571100</v>
      </c>
      <c r="B469" s="369" t="s">
        <v>1306</v>
      </c>
      <c r="C469" s="364" t="s">
        <v>13</v>
      </c>
      <c r="D469" s="364" t="s">
        <v>898</v>
      </c>
      <c r="E469" s="368">
        <v>3000000</v>
      </c>
      <c r="F469" s="364">
        <v>1</v>
      </c>
      <c r="G469" s="368">
        <f>+F469*E469</f>
        <v>3000000</v>
      </c>
      <c r="H469" s="194" t="s">
        <v>1232</v>
      </c>
      <c r="I469" s="198"/>
    </row>
    <row r="470" spans="1:9" s="186" customFormat="1" ht="35.25" customHeight="1">
      <c r="A470" s="362" t="s">
        <v>1312</v>
      </c>
      <c r="B470" s="369" t="s">
        <v>1313</v>
      </c>
      <c r="C470" s="370" t="s">
        <v>148</v>
      </c>
      <c r="D470" s="370" t="s">
        <v>898</v>
      </c>
      <c r="E470" s="365">
        <v>2000000</v>
      </c>
      <c r="F470" s="370">
        <v>1</v>
      </c>
      <c r="G470" s="365">
        <f>E470*F470</f>
        <v>2000000</v>
      </c>
      <c r="H470" s="194" t="s">
        <v>1223</v>
      </c>
      <c r="I470" s="198"/>
    </row>
    <row r="471" spans="1:9" s="186" customFormat="1" ht="35.25" customHeight="1">
      <c r="A471" s="227">
        <v>79631200</v>
      </c>
      <c r="B471" s="227" t="s">
        <v>1208</v>
      </c>
      <c r="C471" s="228" t="s">
        <v>13</v>
      </c>
      <c r="D471" s="228" t="s">
        <v>18</v>
      </c>
      <c r="E471" s="229">
        <v>1000000</v>
      </c>
      <c r="F471" s="229">
        <v>1</v>
      </c>
      <c r="G471" s="275">
        <f t="shared" si="71"/>
        <v>1000000</v>
      </c>
      <c r="H471" s="194"/>
      <c r="I471" s="198"/>
    </row>
    <row r="472" spans="1:9" s="188" customFormat="1" ht="26.25" customHeight="1">
      <c r="A472" s="313">
        <v>79810000</v>
      </c>
      <c r="B472" s="227" t="s">
        <v>1209</v>
      </c>
      <c r="C472" s="228" t="s">
        <v>148</v>
      </c>
      <c r="D472" s="228" t="s">
        <v>18</v>
      </c>
      <c r="E472" s="229">
        <v>3500000</v>
      </c>
      <c r="F472" s="289">
        <v>1</v>
      </c>
      <c r="G472" s="275">
        <f t="shared" si="71"/>
        <v>3500000</v>
      </c>
      <c r="H472" s="194" t="s">
        <v>1218</v>
      </c>
      <c r="I472" s="226"/>
    </row>
    <row r="473" spans="1:9" s="192" customFormat="1" ht="18.75" customHeight="1">
      <c r="A473" s="399">
        <v>79821160</v>
      </c>
      <c r="B473" s="398" t="s">
        <v>1336</v>
      </c>
      <c r="C473" s="400" t="s">
        <v>13</v>
      </c>
      <c r="D473" s="400" t="s">
        <v>898</v>
      </c>
      <c r="E473" s="365">
        <v>800000</v>
      </c>
      <c r="F473" s="370">
        <v>1</v>
      </c>
      <c r="G473" s="365">
        <f>E473*F473</f>
        <v>800000</v>
      </c>
      <c r="H473" s="194" t="s">
        <v>990</v>
      </c>
      <c r="I473" s="314"/>
    </row>
    <row r="474" spans="1:9" s="186" customFormat="1" ht="24.95" customHeight="1">
      <c r="A474" s="227">
        <v>79931300</v>
      </c>
      <c r="B474" s="227" t="s">
        <v>1264</v>
      </c>
      <c r="C474" s="228" t="s">
        <v>13</v>
      </c>
      <c r="D474" s="228" t="s">
        <v>18</v>
      </c>
      <c r="E474" s="229">
        <v>450000</v>
      </c>
      <c r="F474" s="289">
        <v>1</v>
      </c>
      <c r="G474" s="275">
        <f t="shared" si="71"/>
        <v>450000</v>
      </c>
      <c r="H474" s="194" t="s">
        <v>1232</v>
      </c>
      <c r="I474" s="198"/>
    </row>
    <row r="475" spans="1:9" s="186" customFormat="1" ht="24.95" customHeight="1">
      <c r="A475" s="194">
        <v>79991160</v>
      </c>
      <c r="B475" s="218" t="s">
        <v>899</v>
      </c>
      <c r="C475" s="207" t="s">
        <v>13</v>
      </c>
      <c r="D475" s="220" t="s">
        <v>898</v>
      </c>
      <c r="E475" s="222">
        <v>300000</v>
      </c>
      <c r="F475" s="222">
        <v>1</v>
      </c>
      <c r="G475" s="276">
        <f t="shared" si="71"/>
        <v>300000</v>
      </c>
      <c r="H475" s="194"/>
      <c r="I475" s="198"/>
    </row>
    <row r="476" spans="1:9" s="186" customFormat="1" ht="24.95" customHeight="1">
      <c r="A476" s="194">
        <v>80000000</v>
      </c>
      <c r="B476" s="194" t="s">
        <v>373</v>
      </c>
      <c r="C476" s="207" t="s">
        <v>13</v>
      </c>
      <c r="D476" s="207" t="s">
        <v>18</v>
      </c>
      <c r="E476" s="208">
        <v>1000000</v>
      </c>
      <c r="F476" s="235">
        <v>1</v>
      </c>
      <c r="G476" s="276">
        <f t="shared" si="71"/>
        <v>1000000</v>
      </c>
      <c r="H476" s="194"/>
      <c r="I476" s="198"/>
    </row>
    <row r="477" spans="1:9" s="186" customFormat="1" ht="24.95" customHeight="1">
      <c r="A477" s="367">
        <v>80521100</v>
      </c>
      <c r="B477" s="396" t="s">
        <v>1333</v>
      </c>
      <c r="C477" s="370" t="s">
        <v>13</v>
      </c>
      <c r="D477" s="370" t="s">
        <v>898</v>
      </c>
      <c r="E477" s="365">
        <v>150000</v>
      </c>
      <c r="F477" s="370">
        <v>1</v>
      </c>
      <c r="G477" s="365">
        <f t="shared" ref="G477" si="78">+E477</f>
        <v>150000</v>
      </c>
      <c r="H477" s="194" t="s">
        <v>1224</v>
      </c>
      <c r="I477" s="198"/>
    </row>
    <row r="478" spans="1:9" s="186" customFormat="1" ht="24.95" customHeight="1">
      <c r="A478" s="372" t="s">
        <v>1503</v>
      </c>
      <c r="B478" s="393" t="s">
        <v>1504</v>
      </c>
      <c r="C478" s="464" t="s">
        <v>13</v>
      </c>
      <c r="D478" s="464" t="s">
        <v>898</v>
      </c>
      <c r="E478" s="463">
        <v>300000</v>
      </c>
      <c r="F478" s="464">
        <v>1</v>
      </c>
      <c r="G478" s="465">
        <f>+F478*E478</f>
        <v>300000</v>
      </c>
      <c r="H478" s="194"/>
      <c r="I478" s="198"/>
    </row>
    <row r="479" spans="1:9" s="186" customFormat="1" ht="24.95" customHeight="1">
      <c r="A479" s="372" t="s">
        <v>1505</v>
      </c>
      <c r="B479" s="393" t="s">
        <v>1504</v>
      </c>
      <c r="C479" s="464" t="s">
        <v>13</v>
      </c>
      <c r="D479" s="464" t="s">
        <v>898</v>
      </c>
      <c r="E479" s="463">
        <v>300000</v>
      </c>
      <c r="F479" s="464">
        <v>1</v>
      </c>
      <c r="G479" s="465">
        <f>+F479*E479</f>
        <v>300000</v>
      </c>
      <c r="H479" s="194"/>
      <c r="I479" s="198"/>
    </row>
    <row r="480" spans="1:9" s="186" customFormat="1" ht="31.5" customHeight="1">
      <c r="A480" s="467">
        <v>85321300</v>
      </c>
      <c r="B480" s="395" t="s">
        <v>1328</v>
      </c>
      <c r="C480" s="370" t="s">
        <v>13</v>
      </c>
      <c r="D480" s="370" t="s">
        <v>898</v>
      </c>
      <c r="E480" s="365">
        <v>250000</v>
      </c>
      <c r="F480" s="370">
        <v>1</v>
      </c>
      <c r="G480" s="365">
        <f t="shared" ref="G480" si="79">+E480</f>
        <v>250000</v>
      </c>
      <c r="H480" s="194" t="s">
        <v>1218</v>
      </c>
      <c r="I480" s="198"/>
    </row>
    <row r="481" spans="1:9" s="186" customFormat="1" ht="31.5" customHeight="1">
      <c r="A481" s="362" t="s">
        <v>1497</v>
      </c>
      <c r="B481" s="460" t="s">
        <v>1498</v>
      </c>
      <c r="C481" s="458" t="s">
        <v>13</v>
      </c>
      <c r="D481" s="458" t="s">
        <v>898</v>
      </c>
      <c r="E481" s="459">
        <v>420000</v>
      </c>
      <c r="F481" s="390">
        <v>1</v>
      </c>
      <c r="G481" s="459">
        <f>+F481*E481</f>
        <v>420000</v>
      </c>
      <c r="H481" s="194"/>
      <c r="I481" s="198"/>
    </row>
    <row r="482" spans="1:9" s="186" customFormat="1" ht="31.5" customHeight="1">
      <c r="A482" s="194">
        <v>90911170</v>
      </c>
      <c r="B482" s="194" t="s">
        <v>554</v>
      </c>
      <c r="C482" s="207" t="s">
        <v>13</v>
      </c>
      <c r="D482" s="207" t="s">
        <v>18</v>
      </c>
      <c r="E482" s="208">
        <v>48000</v>
      </c>
      <c r="F482" s="235">
        <v>1</v>
      </c>
      <c r="G482" s="276">
        <f t="shared" si="71"/>
        <v>48000</v>
      </c>
      <c r="H482" s="194"/>
      <c r="I482" s="198"/>
    </row>
    <row r="483" spans="1:9" s="186" customFormat="1" ht="36.75" customHeight="1">
      <c r="A483" s="227">
        <v>90921100</v>
      </c>
      <c r="B483" s="227" t="s">
        <v>374</v>
      </c>
      <c r="C483" s="228" t="s">
        <v>13</v>
      </c>
      <c r="D483" s="228" t="s">
        <v>18</v>
      </c>
      <c r="E483" s="229">
        <v>270000</v>
      </c>
      <c r="F483" s="289">
        <v>1</v>
      </c>
      <c r="G483" s="275">
        <f t="shared" si="71"/>
        <v>270000</v>
      </c>
      <c r="H483" s="194" t="s">
        <v>1218</v>
      </c>
      <c r="I483" s="198"/>
    </row>
    <row r="484" spans="1:9" s="186" customFormat="1" ht="35.25" customHeight="1">
      <c r="A484" s="362" t="s">
        <v>1304</v>
      </c>
      <c r="B484" s="369" t="s">
        <v>1305</v>
      </c>
      <c r="C484" s="364" t="s">
        <v>13</v>
      </c>
      <c r="D484" s="364" t="s">
        <v>898</v>
      </c>
      <c r="E484" s="368">
        <v>210000</v>
      </c>
      <c r="F484" s="364">
        <v>1</v>
      </c>
      <c r="G484" s="368">
        <f>+F484*E484</f>
        <v>210000</v>
      </c>
      <c r="H484" s="194" t="s">
        <v>1218</v>
      </c>
      <c r="I484" s="198"/>
    </row>
    <row r="485" spans="1:9" s="186" customFormat="1" ht="37.15" customHeight="1">
      <c r="A485" s="227" t="s">
        <v>929</v>
      </c>
      <c r="B485" s="227" t="s">
        <v>1265</v>
      </c>
      <c r="C485" s="228" t="s">
        <v>13</v>
      </c>
      <c r="D485" s="228" t="s">
        <v>18</v>
      </c>
      <c r="E485" s="229">
        <v>300000</v>
      </c>
      <c r="F485" s="289">
        <v>1</v>
      </c>
      <c r="G485" s="275">
        <f t="shared" si="71"/>
        <v>300000</v>
      </c>
      <c r="H485" s="194" t="s">
        <v>990</v>
      </c>
      <c r="I485" s="198"/>
    </row>
    <row r="486" spans="1:9" s="186" customFormat="1" ht="33" customHeight="1">
      <c r="A486" s="194" t="s">
        <v>930</v>
      </c>
      <c r="B486" s="194" t="s">
        <v>1266</v>
      </c>
      <c r="C486" s="207" t="s">
        <v>13</v>
      </c>
      <c r="D486" s="207" t="s">
        <v>18</v>
      </c>
      <c r="E486" s="208">
        <v>200000</v>
      </c>
      <c r="F486" s="235">
        <v>1</v>
      </c>
      <c r="G486" s="276">
        <f t="shared" si="71"/>
        <v>200000</v>
      </c>
      <c r="H486" s="194"/>
      <c r="I486" s="198"/>
    </row>
    <row r="487" spans="1:9" s="186" customFormat="1" ht="34.5" customHeight="1">
      <c r="A487" s="194">
        <v>92421100</v>
      </c>
      <c r="B487" s="194" t="s">
        <v>978</v>
      </c>
      <c r="C487" s="207" t="s">
        <v>13</v>
      </c>
      <c r="D487" s="207" t="s">
        <v>18</v>
      </c>
      <c r="E487" s="208">
        <v>180000</v>
      </c>
      <c r="F487" s="235">
        <v>1</v>
      </c>
      <c r="G487" s="276">
        <f t="shared" si="71"/>
        <v>180000</v>
      </c>
      <c r="H487" s="194" t="s">
        <v>991</v>
      </c>
      <c r="I487" s="198"/>
    </row>
    <row r="488" spans="1:9" s="186" customFormat="1" ht="26.25" customHeight="1">
      <c r="A488" s="362" t="s">
        <v>1329</v>
      </c>
      <c r="B488" s="369" t="s">
        <v>1330</v>
      </c>
      <c r="C488" s="370" t="s">
        <v>13</v>
      </c>
      <c r="D488" s="370" t="s">
        <v>898</v>
      </c>
      <c r="E488" s="365">
        <v>150000</v>
      </c>
      <c r="F488" s="370">
        <v>1</v>
      </c>
      <c r="G488" s="365">
        <f t="shared" ref="G488" si="80">+E488</f>
        <v>150000</v>
      </c>
      <c r="H488" s="194" t="s">
        <v>1218</v>
      </c>
      <c r="I488" s="198"/>
    </row>
    <row r="489" spans="1:9" s="186" customFormat="1" ht="53.25" customHeight="1">
      <c r="A489" s="194">
        <v>98111140</v>
      </c>
      <c r="B489" s="194" t="s">
        <v>1267</v>
      </c>
      <c r="C489" s="207" t="s">
        <v>13</v>
      </c>
      <c r="D489" s="207" t="s">
        <v>18</v>
      </c>
      <c r="E489" s="208">
        <v>39000</v>
      </c>
      <c r="F489" s="235">
        <v>1</v>
      </c>
      <c r="G489" s="276">
        <f t="shared" si="71"/>
        <v>39000</v>
      </c>
      <c r="H489" s="264"/>
      <c r="I489" s="198"/>
    </row>
    <row r="490" spans="1:9" s="186" customFormat="1" ht="43.5" customHeight="1">
      <c r="A490" s="227">
        <v>98310000</v>
      </c>
      <c r="B490" s="265" t="s">
        <v>556</v>
      </c>
      <c r="C490" s="228" t="s">
        <v>13</v>
      </c>
      <c r="D490" s="293" t="s">
        <v>18</v>
      </c>
      <c r="E490" s="294">
        <v>300000</v>
      </c>
      <c r="F490" s="295">
        <v>1</v>
      </c>
      <c r="G490" s="275">
        <f>E490*F490</f>
        <v>300000</v>
      </c>
      <c r="H490" s="264" t="s">
        <v>991</v>
      </c>
      <c r="I490" s="198"/>
    </row>
    <row r="491" spans="1:9" s="186" customFormat="1" ht="26.25" customHeight="1">
      <c r="A491" s="399">
        <v>98391200</v>
      </c>
      <c r="B491" s="397" t="s">
        <v>1337</v>
      </c>
      <c r="C491" s="400" t="s">
        <v>13</v>
      </c>
      <c r="D491" s="400" t="s">
        <v>898</v>
      </c>
      <c r="E491" s="365">
        <v>500000</v>
      </c>
      <c r="F491" s="370">
        <v>1</v>
      </c>
      <c r="G491" s="365">
        <f>E491*F491</f>
        <v>500000</v>
      </c>
      <c r="H491" s="318"/>
      <c r="I491" s="198"/>
    </row>
    <row r="492" spans="1:9" s="186" customFormat="1" ht="26.25" customHeight="1">
      <c r="A492" s="372" t="s">
        <v>1499</v>
      </c>
      <c r="B492" s="398" t="s">
        <v>1500</v>
      </c>
      <c r="C492" s="462" t="s">
        <v>13</v>
      </c>
      <c r="D492" s="462" t="s">
        <v>898</v>
      </c>
      <c r="E492" s="463">
        <v>3000</v>
      </c>
      <c r="F492" s="464">
        <v>5</v>
      </c>
      <c r="G492" s="465">
        <f>+F492*E492</f>
        <v>15000</v>
      </c>
      <c r="H492" s="226"/>
      <c r="I492" s="198"/>
    </row>
    <row r="493" spans="1:9" s="177" customFormat="1" ht="42" customHeight="1" thickBot="1">
      <c r="A493" s="315">
        <v>99600000</v>
      </c>
      <c r="B493" s="316" t="s">
        <v>1210</v>
      </c>
      <c r="C493" s="207" t="s">
        <v>113</v>
      </c>
      <c r="D493" s="291" t="s">
        <v>18</v>
      </c>
      <c r="E493" s="246">
        <v>200000</v>
      </c>
      <c r="F493" s="292">
        <v>1</v>
      </c>
      <c r="G493" s="276">
        <f>E493*F493</f>
        <v>200000</v>
      </c>
      <c r="H493" s="335"/>
    </row>
    <row r="494" spans="1:9" s="177" customFormat="1" ht="26.25" customHeight="1" thickBot="1">
      <c r="A494" s="657" t="s">
        <v>995</v>
      </c>
      <c r="B494" s="658"/>
      <c r="C494" s="658"/>
      <c r="D494" s="658"/>
      <c r="E494" s="658"/>
      <c r="F494" s="659"/>
      <c r="G494" s="317">
        <f>SUM(G19:G493)</f>
        <v>217196400</v>
      </c>
      <c r="H494" s="335"/>
    </row>
    <row r="495" spans="1:9" s="177" customFormat="1" ht="26.25" customHeight="1">
      <c r="C495" s="335"/>
      <c r="F495" s="335"/>
      <c r="G495" s="185"/>
      <c r="H495" s="335"/>
    </row>
    <row r="496" spans="1:9" s="177" customFormat="1" ht="26.25" customHeight="1">
      <c r="C496" s="335"/>
      <c r="F496" s="335"/>
      <c r="G496" s="185"/>
      <c r="H496" s="335"/>
    </row>
    <row r="497" spans="3:8" s="177" customFormat="1" ht="26.25" customHeight="1">
      <c r="C497" s="335"/>
      <c r="F497" s="335"/>
      <c r="G497" s="185"/>
      <c r="H497" s="335"/>
    </row>
    <row r="498" spans="3:8" s="177" customFormat="1" ht="26.25" customHeight="1">
      <c r="C498" s="335"/>
      <c r="F498" s="335"/>
      <c r="G498" s="185"/>
      <c r="H498" s="335"/>
    </row>
    <row r="499" spans="3:8" s="177" customFormat="1" ht="26.25" customHeight="1">
      <c r="C499" s="335"/>
      <c r="F499" s="335"/>
      <c r="G499" s="185"/>
      <c r="H499" s="335"/>
    </row>
    <row r="500" spans="3:8" s="177" customFormat="1" ht="26.25" customHeight="1">
      <c r="C500" s="335"/>
      <c r="F500" s="335"/>
      <c r="G500" s="185"/>
      <c r="H500" s="335"/>
    </row>
    <row r="501" spans="3:8" s="177" customFormat="1" ht="26.25" customHeight="1">
      <c r="C501" s="335"/>
      <c r="F501" s="335"/>
      <c r="G501" s="185"/>
      <c r="H501" s="335"/>
    </row>
    <row r="502" spans="3:8" s="177" customFormat="1" ht="26.25" customHeight="1">
      <c r="C502" s="335"/>
      <c r="F502" s="335"/>
      <c r="G502" s="185"/>
      <c r="H502" s="335"/>
    </row>
    <row r="503" spans="3:8" s="177" customFormat="1" ht="26.25" customHeight="1">
      <c r="C503" s="335"/>
      <c r="F503" s="335"/>
      <c r="G503" s="185"/>
      <c r="H503" s="335"/>
    </row>
    <row r="504" spans="3:8" s="177" customFormat="1" ht="26.25" customHeight="1">
      <c r="C504" s="335"/>
      <c r="F504" s="335"/>
      <c r="G504" s="185"/>
      <c r="H504" s="335"/>
    </row>
    <row r="505" spans="3:8" s="177" customFormat="1" ht="26.25" customHeight="1">
      <c r="C505" s="335"/>
      <c r="F505" s="335"/>
      <c r="G505" s="185"/>
      <c r="H505" s="335"/>
    </row>
    <row r="506" spans="3:8" s="177" customFormat="1" ht="26.25" customHeight="1">
      <c r="C506" s="335"/>
      <c r="F506" s="335"/>
      <c r="G506" s="185"/>
      <c r="H506" s="335"/>
    </row>
    <row r="507" spans="3:8" s="177" customFormat="1" ht="26.25" customHeight="1">
      <c r="C507" s="335"/>
      <c r="F507" s="335"/>
      <c r="G507" s="185"/>
      <c r="H507" s="335"/>
    </row>
    <row r="508" spans="3:8" s="177" customFormat="1" ht="26.25" customHeight="1">
      <c r="C508" s="335"/>
      <c r="F508" s="335"/>
      <c r="G508" s="185"/>
      <c r="H508" s="335"/>
    </row>
    <row r="509" spans="3:8" s="177" customFormat="1" ht="26.25" customHeight="1">
      <c r="C509" s="335"/>
      <c r="F509" s="335"/>
      <c r="G509" s="185"/>
      <c r="H509" s="335"/>
    </row>
    <row r="510" spans="3:8" s="177" customFormat="1" ht="26.25" customHeight="1">
      <c r="C510" s="335"/>
      <c r="F510" s="335"/>
      <c r="G510" s="185"/>
      <c r="H510" s="335"/>
    </row>
    <row r="511" spans="3:8" s="177" customFormat="1" ht="26.25" customHeight="1">
      <c r="C511" s="335"/>
      <c r="F511" s="335"/>
      <c r="G511" s="185"/>
      <c r="H511" s="335"/>
    </row>
    <row r="512" spans="3:8" s="177" customFormat="1" ht="26.25" customHeight="1">
      <c r="C512" s="335"/>
      <c r="F512" s="335"/>
      <c r="G512" s="185"/>
      <c r="H512" s="335"/>
    </row>
    <row r="513" spans="3:8" s="177" customFormat="1" ht="26.25" customHeight="1">
      <c r="C513" s="335"/>
      <c r="F513" s="335"/>
      <c r="G513" s="185"/>
      <c r="H513" s="335"/>
    </row>
    <row r="514" spans="3:8" s="177" customFormat="1" ht="26.25" customHeight="1">
      <c r="C514" s="335"/>
      <c r="F514" s="335"/>
      <c r="G514" s="185"/>
      <c r="H514" s="335"/>
    </row>
    <row r="515" spans="3:8" s="177" customFormat="1" ht="26.25" customHeight="1">
      <c r="C515" s="335"/>
      <c r="F515" s="335"/>
      <c r="G515" s="185"/>
      <c r="H515" s="335"/>
    </row>
    <row r="516" spans="3:8" s="177" customFormat="1" ht="26.25" customHeight="1">
      <c r="C516" s="335"/>
      <c r="F516" s="335"/>
      <c r="G516" s="185"/>
      <c r="H516" s="335"/>
    </row>
    <row r="517" spans="3:8" s="177" customFormat="1" ht="26.25" customHeight="1">
      <c r="C517" s="335"/>
      <c r="F517" s="335"/>
      <c r="G517" s="185"/>
      <c r="H517" s="335"/>
    </row>
    <row r="518" spans="3:8" s="177" customFormat="1" ht="26.25" customHeight="1">
      <c r="C518" s="335"/>
      <c r="F518" s="335"/>
      <c r="G518" s="185"/>
      <c r="H518" s="335"/>
    </row>
    <row r="519" spans="3:8" s="177" customFormat="1" ht="26.25" customHeight="1">
      <c r="C519" s="335"/>
      <c r="F519" s="335"/>
      <c r="G519" s="185"/>
      <c r="H519" s="335"/>
    </row>
    <row r="520" spans="3:8" s="177" customFormat="1" ht="26.25" customHeight="1">
      <c r="C520" s="335"/>
      <c r="F520" s="335"/>
      <c r="G520" s="185"/>
      <c r="H520" s="335"/>
    </row>
    <row r="521" spans="3:8" s="177" customFormat="1" ht="26.25" customHeight="1">
      <c r="C521" s="335"/>
      <c r="F521" s="335"/>
      <c r="G521" s="185"/>
      <c r="H521" s="335"/>
    </row>
    <row r="522" spans="3:8" s="177" customFormat="1" ht="26.25" customHeight="1">
      <c r="C522" s="335"/>
      <c r="F522" s="335"/>
      <c r="G522" s="185"/>
      <c r="H522" s="335"/>
    </row>
    <row r="523" spans="3:8" s="177" customFormat="1" ht="26.25" customHeight="1">
      <c r="C523" s="335"/>
      <c r="F523" s="335"/>
      <c r="G523" s="185"/>
      <c r="H523" s="335"/>
    </row>
    <row r="524" spans="3:8" s="177" customFormat="1" ht="26.25" customHeight="1">
      <c r="C524" s="335"/>
      <c r="F524" s="335"/>
      <c r="G524" s="185"/>
      <c r="H524" s="335"/>
    </row>
    <row r="525" spans="3:8" s="177" customFormat="1" ht="26.25" customHeight="1">
      <c r="C525" s="335"/>
      <c r="F525" s="335"/>
      <c r="G525" s="185"/>
      <c r="H525" s="335"/>
    </row>
    <row r="526" spans="3:8" s="177" customFormat="1" ht="26.25" customHeight="1">
      <c r="C526" s="335"/>
      <c r="F526" s="335"/>
      <c r="G526" s="185"/>
      <c r="H526" s="335"/>
    </row>
    <row r="527" spans="3:8" s="177" customFormat="1" ht="26.25" customHeight="1">
      <c r="C527" s="335"/>
      <c r="F527" s="335"/>
      <c r="G527" s="185"/>
      <c r="H527" s="335"/>
    </row>
    <row r="528" spans="3:8" s="177" customFormat="1" ht="26.25" customHeight="1">
      <c r="C528" s="335"/>
      <c r="F528" s="335"/>
      <c r="G528" s="185"/>
      <c r="H528" s="335"/>
    </row>
    <row r="529" spans="3:8" s="177" customFormat="1" ht="26.25" customHeight="1">
      <c r="C529" s="335"/>
      <c r="F529" s="335"/>
      <c r="G529" s="185"/>
      <c r="H529" s="335"/>
    </row>
    <row r="530" spans="3:8" s="177" customFormat="1" ht="26.25" customHeight="1">
      <c r="C530" s="335"/>
      <c r="F530" s="335"/>
      <c r="G530" s="185"/>
      <c r="H530" s="335"/>
    </row>
    <row r="531" spans="3:8" s="177" customFormat="1" ht="26.25" customHeight="1">
      <c r="C531" s="335"/>
      <c r="F531" s="335"/>
      <c r="G531" s="185"/>
      <c r="H531" s="335"/>
    </row>
    <row r="532" spans="3:8" s="177" customFormat="1" ht="26.25" customHeight="1">
      <c r="C532" s="335"/>
      <c r="F532" s="335"/>
      <c r="G532" s="185"/>
      <c r="H532" s="335"/>
    </row>
    <row r="533" spans="3:8" s="177" customFormat="1" ht="26.25" customHeight="1">
      <c r="C533" s="335"/>
      <c r="F533" s="335"/>
      <c r="G533" s="185"/>
      <c r="H533" s="335"/>
    </row>
    <row r="534" spans="3:8" s="177" customFormat="1" ht="26.25" customHeight="1">
      <c r="C534" s="335"/>
      <c r="F534" s="335"/>
      <c r="G534" s="185"/>
      <c r="H534" s="335"/>
    </row>
    <row r="535" spans="3:8" s="177" customFormat="1" ht="26.25" customHeight="1">
      <c r="C535" s="335"/>
      <c r="F535" s="335"/>
      <c r="G535" s="185"/>
      <c r="H535" s="335"/>
    </row>
    <row r="536" spans="3:8" s="177" customFormat="1" ht="26.25" customHeight="1">
      <c r="C536" s="335"/>
      <c r="F536" s="335"/>
      <c r="G536" s="185"/>
      <c r="H536" s="335"/>
    </row>
    <row r="537" spans="3:8" s="177" customFormat="1" ht="26.25" customHeight="1">
      <c r="C537" s="335"/>
      <c r="F537" s="335"/>
      <c r="G537" s="185"/>
      <c r="H537" s="335"/>
    </row>
    <row r="538" spans="3:8" s="177" customFormat="1" ht="26.25" customHeight="1">
      <c r="C538" s="335"/>
      <c r="F538" s="335"/>
      <c r="G538" s="185"/>
      <c r="H538" s="335"/>
    </row>
    <row r="539" spans="3:8" s="177" customFormat="1" ht="26.25" customHeight="1">
      <c r="C539" s="335"/>
      <c r="F539" s="335"/>
      <c r="G539" s="185"/>
      <c r="H539" s="335"/>
    </row>
    <row r="540" spans="3:8" s="177" customFormat="1" ht="26.25" customHeight="1">
      <c r="C540" s="335"/>
      <c r="F540" s="335"/>
      <c r="G540" s="185"/>
      <c r="H540" s="335"/>
    </row>
    <row r="541" spans="3:8" s="177" customFormat="1" ht="26.25" customHeight="1">
      <c r="C541" s="335"/>
      <c r="F541" s="335"/>
      <c r="G541" s="185"/>
      <c r="H541" s="335"/>
    </row>
    <row r="542" spans="3:8" s="177" customFormat="1" ht="26.25" customHeight="1">
      <c r="C542" s="335"/>
      <c r="F542" s="335"/>
      <c r="G542" s="185"/>
      <c r="H542" s="335"/>
    </row>
    <row r="543" spans="3:8" s="177" customFormat="1" ht="26.25" customHeight="1">
      <c r="C543" s="335"/>
      <c r="F543" s="335"/>
      <c r="G543" s="185"/>
      <c r="H543" s="335"/>
    </row>
    <row r="544" spans="3:8" s="177" customFormat="1" ht="26.25" customHeight="1">
      <c r="C544" s="335"/>
      <c r="F544" s="335"/>
      <c r="G544" s="185"/>
      <c r="H544" s="335"/>
    </row>
    <row r="545" spans="3:8" s="177" customFormat="1" ht="26.25" customHeight="1">
      <c r="C545" s="335"/>
      <c r="F545" s="335"/>
      <c r="G545" s="185"/>
      <c r="H545" s="335"/>
    </row>
    <row r="546" spans="3:8" s="177" customFormat="1" ht="26.25" customHeight="1">
      <c r="C546" s="335"/>
      <c r="F546" s="335"/>
      <c r="G546" s="185"/>
      <c r="H546" s="335"/>
    </row>
    <row r="547" spans="3:8" s="177" customFormat="1" ht="26.25" customHeight="1">
      <c r="C547" s="335"/>
      <c r="F547" s="335"/>
      <c r="G547" s="185"/>
      <c r="H547" s="335"/>
    </row>
    <row r="548" spans="3:8" s="177" customFormat="1" ht="26.25" customHeight="1">
      <c r="C548" s="335"/>
      <c r="F548" s="335"/>
      <c r="G548" s="185"/>
      <c r="H548" s="335"/>
    </row>
    <row r="549" spans="3:8" s="177" customFormat="1" ht="26.25" customHeight="1">
      <c r="C549" s="335"/>
      <c r="F549" s="335"/>
      <c r="G549" s="185"/>
      <c r="H549" s="335"/>
    </row>
    <row r="550" spans="3:8" s="177" customFormat="1" ht="26.25" customHeight="1">
      <c r="C550" s="335"/>
      <c r="F550" s="335"/>
      <c r="G550" s="185"/>
      <c r="H550" s="335"/>
    </row>
    <row r="551" spans="3:8" s="177" customFormat="1" ht="26.25" customHeight="1">
      <c r="C551" s="335"/>
      <c r="F551" s="335"/>
      <c r="G551" s="185"/>
      <c r="H551" s="335"/>
    </row>
    <row r="552" spans="3:8" s="177" customFormat="1" ht="26.25" customHeight="1">
      <c r="C552" s="335"/>
      <c r="F552" s="335"/>
      <c r="G552" s="185"/>
      <c r="H552" s="335"/>
    </row>
    <row r="553" spans="3:8" s="177" customFormat="1" ht="26.25" customHeight="1">
      <c r="C553" s="335"/>
      <c r="F553" s="335"/>
      <c r="G553" s="185"/>
      <c r="H553" s="335"/>
    </row>
    <row r="554" spans="3:8" s="177" customFormat="1" ht="26.25" customHeight="1">
      <c r="C554" s="335"/>
      <c r="F554" s="335"/>
      <c r="G554" s="185"/>
      <c r="H554" s="335"/>
    </row>
    <row r="555" spans="3:8" s="177" customFormat="1" ht="26.25" customHeight="1">
      <c r="C555" s="335"/>
      <c r="F555" s="335"/>
      <c r="G555" s="185"/>
      <c r="H555" s="335"/>
    </row>
    <row r="556" spans="3:8" s="177" customFormat="1" ht="26.25" customHeight="1">
      <c r="C556" s="335"/>
      <c r="F556" s="335"/>
      <c r="G556" s="185"/>
      <c r="H556" s="335"/>
    </row>
    <row r="557" spans="3:8" s="177" customFormat="1" ht="26.25" customHeight="1">
      <c r="C557" s="335"/>
      <c r="F557" s="335"/>
      <c r="G557" s="185"/>
      <c r="H557" s="335"/>
    </row>
    <row r="558" spans="3:8" s="177" customFormat="1" ht="26.25" customHeight="1">
      <c r="C558" s="335"/>
      <c r="F558" s="335"/>
      <c r="G558" s="185"/>
      <c r="H558" s="335"/>
    </row>
    <row r="559" spans="3:8" s="177" customFormat="1" ht="26.25" customHeight="1">
      <c r="C559" s="335"/>
      <c r="F559" s="335"/>
      <c r="G559" s="185"/>
      <c r="H559" s="335"/>
    </row>
    <row r="560" spans="3:8" s="177" customFormat="1" ht="26.25" customHeight="1">
      <c r="C560" s="335"/>
      <c r="F560" s="335"/>
      <c r="G560" s="185"/>
      <c r="H560" s="335"/>
    </row>
    <row r="561" spans="3:8" s="177" customFormat="1" ht="26.25" customHeight="1">
      <c r="C561" s="335"/>
      <c r="F561" s="335"/>
      <c r="G561" s="185"/>
      <c r="H561" s="335"/>
    </row>
    <row r="562" spans="3:8" s="177" customFormat="1" ht="26.25" customHeight="1">
      <c r="C562" s="335"/>
      <c r="F562" s="335"/>
      <c r="G562" s="185"/>
      <c r="H562" s="335"/>
    </row>
    <row r="563" spans="3:8" s="177" customFormat="1" ht="26.25" customHeight="1">
      <c r="C563" s="335"/>
      <c r="F563" s="335"/>
      <c r="G563" s="185"/>
      <c r="H563" s="335"/>
    </row>
    <row r="564" spans="3:8" s="177" customFormat="1" ht="26.25" customHeight="1">
      <c r="C564" s="335"/>
      <c r="F564" s="335"/>
      <c r="G564" s="185"/>
      <c r="H564" s="335"/>
    </row>
    <row r="565" spans="3:8" s="177" customFormat="1" ht="26.25" customHeight="1">
      <c r="C565" s="335"/>
      <c r="F565" s="335"/>
      <c r="G565" s="185"/>
      <c r="H565" s="335"/>
    </row>
    <row r="566" spans="3:8" s="177" customFormat="1" ht="26.25" customHeight="1">
      <c r="C566" s="335"/>
      <c r="F566" s="335"/>
      <c r="G566" s="185"/>
      <c r="H566" s="335"/>
    </row>
    <row r="567" spans="3:8" s="177" customFormat="1" ht="26.25" customHeight="1">
      <c r="C567" s="335"/>
      <c r="F567" s="335"/>
      <c r="G567" s="185"/>
      <c r="H567" s="335"/>
    </row>
    <row r="568" spans="3:8" s="177" customFormat="1" ht="26.25" customHeight="1">
      <c r="C568" s="335"/>
      <c r="F568" s="335"/>
      <c r="G568" s="185"/>
      <c r="H568" s="335"/>
    </row>
    <row r="569" spans="3:8" s="177" customFormat="1" ht="26.25" customHeight="1">
      <c r="C569" s="335"/>
      <c r="F569" s="335"/>
      <c r="G569" s="185"/>
      <c r="H569" s="335"/>
    </row>
    <row r="570" spans="3:8" s="177" customFormat="1" ht="26.25" customHeight="1">
      <c r="C570" s="335"/>
      <c r="F570" s="335"/>
      <c r="G570" s="185"/>
      <c r="H570" s="335"/>
    </row>
    <row r="571" spans="3:8" s="177" customFormat="1" ht="26.25" customHeight="1">
      <c r="C571" s="335"/>
      <c r="F571" s="335"/>
      <c r="G571" s="185"/>
      <c r="H571" s="335"/>
    </row>
    <row r="572" spans="3:8" s="177" customFormat="1" ht="26.25" customHeight="1">
      <c r="C572" s="335"/>
      <c r="F572" s="335"/>
      <c r="G572" s="185"/>
      <c r="H572" s="335"/>
    </row>
    <row r="573" spans="3:8" s="177" customFormat="1" ht="26.25" customHeight="1">
      <c r="C573" s="335"/>
      <c r="F573" s="335"/>
      <c r="G573" s="185"/>
      <c r="H573" s="335"/>
    </row>
    <row r="574" spans="3:8" s="177" customFormat="1" ht="26.25" customHeight="1">
      <c r="C574" s="335"/>
      <c r="F574" s="335"/>
      <c r="G574" s="185"/>
      <c r="H574" s="335"/>
    </row>
    <row r="575" spans="3:8" s="177" customFormat="1" ht="26.25" customHeight="1">
      <c r="C575" s="335"/>
      <c r="F575" s="335"/>
      <c r="G575" s="185"/>
      <c r="H575" s="335"/>
    </row>
    <row r="576" spans="3:8" s="177" customFormat="1" ht="26.25" customHeight="1">
      <c r="C576" s="335"/>
      <c r="F576" s="335"/>
      <c r="G576" s="185"/>
      <c r="H576" s="335"/>
    </row>
    <row r="577" spans="3:8" s="177" customFormat="1" ht="26.25" customHeight="1">
      <c r="C577" s="335"/>
      <c r="F577" s="335"/>
      <c r="G577" s="185"/>
      <c r="H577" s="335"/>
    </row>
    <row r="578" spans="3:8" s="177" customFormat="1" ht="26.25" customHeight="1">
      <c r="C578" s="335"/>
      <c r="F578" s="335"/>
      <c r="G578" s="185"/>
      <c r="H578" s="335"/>
    </row>
    <row r="579" spans="3:8" s="177" customFormat="1" ht="26.25" customHeight="1">
      <c r="C579" s="335"/>
      <c r="F579" s="335"/>
      <c r="G579" s="185"/>
      <c r="H579" s="335"/>
    </row>
    <row r="580" spans="3:8" s="177" customFormat="1" ht="26.25" customHeight="1">
      <c r="C580" s="335"/>
      <c r="F580" s="335"/>
      <c r="G580" s="185"/>
      <c r="H580" s="335"/>
    </row>
    <row r="581" spans="3:8" s="177" customFormat="1" ht="26.25" customHeight="1">
      <c r="C581" s="335"/>
      <c r="F581" s="335"/>
      <c r="G581" s="185"/>
      <c r="H581" s="335"/>
    </row>
    <row r="582" spans="3:8" s="177" customFormat="1" ht="26.25" customHeight="1">
      <c r="C582" s="335"/>
      <c r="F582" s="335"/>
      <c r="G582" s="185"/>
      <c r="H582" s="335"/>
    </row>
    <row r="583" spans="3:8" s="177" customFormat="1" ht="26.25" customHeight="1">
      <c r="C583" s="335"/>
      <c r="F583" s="335"/>
      <c r="G583" s="185"/>
      <c r="H583" s="335"/>
    </row>
    <row r="584" spans="3:8" s="177" customFormat="1" ht="26.25" customHeight="1">
      <c r="C584" s="335"/>
      <c r="F584" s="335"/>
      <c r="G584" s="185"/>
      <c r="H584" s="335"/>
    </row>
    <row r="585" spans="3:8" s="177" customFormat="1" ht="26.25" customHeight="1">
      <c r="C585" s="335"/>
      <c r="F585" s="335"/>
      <c r="G585" s="185"/>
      <c r="H585" s="335"/>
    </row>
    <row r="586" spans="3:8" s="177" customFormat="1" ht="26.25" customHeight="1">
      <c r="C586" s="335"/>
      <c r="F586" s="335"/>
      <c r="G586" s="185"/>
      <c r="H586" s="335"/>
    </row>
    <row r="587" spans="3:8" s="177" customFormat="1" ht="26.25" customHeight="1">
      <c r="C587" s="335"/>
      <c r="F587" s="335"/>
      <c r="G587" s="185"/>
      <c r="H587" s="335"/>
    </row>
    <row r="588" spans="3:8" s="177" customFormat="1" ht="26.25" customHeight="1">
      <c r="C588" s="335"/>
      <c r="F588" s="335"/>
      <c r="G588" s="185"/>
      <c r="H588" s="335"/>
    </row>
    <row r="589" spans="3:8" s="177" customFormat="1" ht="26.25" customHeight="1">
      <c r="C589" s="335"/>
      <c r="F589" s="335"/>
      <c r="G589" s="185"/>
      <c r="H589" s="335"/>
    </row>
    <row r="590" spans="3:8" s="177" customFormat="1" ht="26.25" customHeight="1">
      <c r="C590" s="335"/>
      <c r="F590" s="335"/>
      <c r="G590" s="185"/>
      <c r="H590" s="335"/>
    </row>
    <row r="591" spans="3:8" s="177" customFormat="1" ht="26.25" customHeight="1">
      <c r="C591" s="335"/>
      <c r="F591" s="335"/>
      <c r="G591" s="185"/>
      <c r="H591" s="335"/>
    </row>
    <row r="592" spans="3:8" s="177" customFormat="1" ht="26.25" customHeight="1">
      <c r="C592" s="335"/>
      <c r="F592" s="335"/>
      <c r="G592" s="185"/>
      <c r="H592" s="335"/>
    </row>
    <row r="593" spans="3:8" s="177" customFormat="1" ht="26.25" customHeight="1">
      <c r="C593" s="335"/>
      <c r="F593" s="335"/>
      <c r="G593" s="185"/>
      <c r="H593" s="335"/>
    </row>
    <row r="594" spans="3:8" s="177" customFormat="1" ht="26.25" customHeight="1">
      <c r="C594" s="335"/>
      <c r="F594" s="335"/>
      <c r="G594" s="185"/>
      <c r="H594" s="335"/>
    </row>
    <row r="595" spans="3:8" s="177" customFormat="1" ht="26.25" customHeight="1">
      <c r="C595" s="335"/>
      <c r="F595" s="335"/>
      <c r="G595" s="185"/>
      <c r="H595" s="335"/>
    </row>
    <row r="596" spans="3:8" s="177" customFormat="1" ht="26.25" customHeight="1">
      <c r="C596" s="335"/>
      <c r="F596" s="335"/>
      <c r="G596" s="185"/>
      <c r="H596" s="335"/>
    </row>
    <row r="597" spans="3:8" s="177" customFormat="1" ht="26.25" customHeight="1">
      <c r="C597" s="335"/>
      <c r="F597" s="335"/>
      <c r="G597" s="185"/>
      <c r="H597" s="335"/>
    </row>
    <row r="598" spans="3:8" s="177" customFormat="1" ht="26.25" customHeight="1">
      <c r="C598" s="335"/>
      <c r="F598" s="335"/>
      <c r="G598" s="185"/>
      <c r="H598" s="335"/>
    </row>
    <row r="599" spans="3:8" s="177" customFormat="1" ht="26.25" customHeight="1">
      <c r="C599" s="335"/>
      <c r="F599" s="335"/>
      <c r="G599" s="185"/>
      <c r="H599" s="335"/>
    </row>
    <row r="600" spans="3:8" s="177" customFormat="1" ht="26.25" customHeight="1">
      <c r="C600" s="335"/>
      <c r="F600" s="335"/>
      <c r="G600" s="185"/>
      <c r="H600" s="335"/>
    </row>
    <row r="601" spans="3:8" s="177" customFormat="1" ht="26.25" customHeight="1">
      <c r="C601" s="335"/>
      <c r="F601" s="335"/>
      <c r="G601" s="185"/>
      <c r="H601" s="335"/>
    </row>
    <row r="602" spans="3:8" s="177" customFormat="1" ht="26.25" customHeight="1">
      <c r="C602" s="335"/>
      <c r="F602" s="335"/>
      <c r="G602" s="185"/>
      <c r="H602" s="335"/>
    </row>
    <row r="603" spans="3:8" s="177" customFormat="1" ht="26.25" customHeight="1">
      <c r="C603" s="335"/>
      <c r="F603" s="335"/>
      <c r="G603" s="185"/>
      <c r="H603" s="335"/>
    </row>
    <row r="604" spans="3:8" s="177" customFormat="1" ht="26.25" customHeight="1">
      <c r="C604" s="335"/>
      <c r="F604" s="335"/>
      <c r="G604" s="185"/>
      <c r="H604" s="335"/>
    </row>
    <row r="605" spans="3:8" s="177" customFormat="1" ht="26.25" customHeight="1">
      <c r="C605" s="335"/>
      <c r="F605" s="335"/>
      <c r="G605" s="185"/>
      <c r="H605" s="335"/>
    </row>
    <row r="606" spans="3:8" s="177" customFormat="1" ht="26.25" customHeight="1">
      <c r="C606" s="335"/>
      <c r="F606" s="335"/>
      <c r="G606" s="185"/>
      <c r="H606" s="335"/>
    </row>
    <row r="607" spans="3:8" s="177" customFormat="1" ht="26.25" customHeight="1">
      <c r="C607" s="335"/>
      <c r="F607" s="335"/>
      <c r="G607" s="185"/>
      <c r="H607" s="335"/>
    </row>
    <row r="608" spans="3:8" s="177" customFormat="1" ht="26.25" customHeight="1">
      <c r="C608" s="335"/>
      <c r="F608" s="335"/>
      <c r="G608" s="185"/>
      <c r="H608" s="335"/>
    </row>
    <row r="609" spans="3:8" s="177" customFormat="1" ht="26.25" customHeight="1">
      <c r="C609" s="335"/>
      <c r="F609" s="335"/>
      <c r="G609" s="185"/>
      <c r="H609" s="335"/>
    </row>
    <row r="610" spans="3:8" s="177" customFormat="1" ht="26.25" customHeight="1">
      <c r="C610" s="335"/>
      <c r="F610" s="335"/>
      <c r="G610" s="185"/>
      <c r="H610" s="335"/>
    </row>
    <row r="611" spans="3:8" s="177" customFormat="1" ht="26.25" customHeight="1">
      <c r="C611" s="335"/>
      <c r="F611" s="335"/>
      <c r="G611" s="185"/>
      <c r="H611" s="335"/>
    </row>
    <row r="612" spans="3:8" s="177" customFormat="1" ht="26.25" customHeight="1">
      <c r="C612" s="335"/>
      <c r="F612" s="335"/>
      <c r="G612" s="185"/>
      <c r="H612" s="335"/>
    </row>
    <row r="613" spans="3:8" s="177" customFormat="1" ht="26.25" customHeight="1">
      <c r="C613" s="335"/>
      <c r="F613" s="335"/>
      <c r="G613" s="185"/>
      <c r="H613" s="335"/>
    </row>
    <row r="614" spans="3:8" s="177" customFormat="1" ht="26.25" customHeight="1">
      <c r="C614" s="335"/>
      <c r="F614" s="335"/>
      <c r="G614" s="185"/>
      <c r="H614" s="335"/>
    </row>
    <row r="615" spans="3:8" s="177" customFormat="1" ht="26.25" customHeight="1">
      <c r="C615" s="335"/>
      <c r="F615" s="335"/>
      <c r="G615" s="185"/>
      <c r="H615" s="335"/>
    </row>
    <row r="616" spans="3:8" s="177" customFormat="1" ht="26.25" customHeight="1">
      <c r="C616" s="335"/>
      <c r="F616" s="335"/>
      <c r="G616" s="185"/>
      <c r="H616" s="335"/>
    </row>
    <row r="617" spans="3:8" s="177" customFormat="1" ht="26.25" customHeight="1">
      <c r="C617" s="335"/>
      <c r="F617" s="335"/>
      <c r="G617" s="185"/>
      <c r="H617" s="335"/>
    </row>
    <row r="618" spans="3:8" s="177" customFormat="1" ht="26.25" customHeight="1">
      <c r="C618" s="335"/>
      <c r="F618" s="335"/>
      <c r="G618" s="185"/>
      <c r="H618" s="335"/>
    </row>
    <row r="619" spans="3:8" s="177" customFormat="1" ht="26.25" customHeight="1">
      <c r="C619" s="335"/>
      <c r="F619" s="335"/>
      <c r="G619" s="185"/>
      <c r="H619" s="335"/>
    </row>
    <row r="620" spans="3:8" s="177" customFormat="1" ht="26.25" customHeight="1">
      <c r="C620" s="335"/>
      <c r="F620" s="335"/>
      <c r="G620" s="185"/>
      <c r="H620" s="335"/>
    </row>
    <row r="621" spans="3:8" s="177" customFormat="1" ht="26.25" customHeight="1">
      <c r="C621" s="335"/>
      <c r="F621" s="335"/>
      <c r="G621" s="185"/>
      <c r="H621" s="335"/>
    </row>
    <row r="622" spans="3:8" s="177" customFormat="1" ht="26.25" customHeight="1">
      <c r="C622" s="335"/>
      <c r="F622" s="335"/>
      <c r="G622" s="185"/>
      <c r="H622" s="335"/>
    </row>
    <row r="623" spans="3:8" s="177" customFormat="1" ht="26.25" customHeight="1">
      <c r="C623" s="335"/>
      <c r="F623" s="335"/>
      <c r="G623" s="185"/>
      <c r="H623" s="335"/>
    </row>
    <row r="624" spans="3:8" s="177" customFormat="1" ht="26.25" customHeight="1">
      <c r="C624" s="335"/>
      <c r="F624" s="335"/>
      <c r="G624" s="185"/>
      <c r="H624" s="335"/>
    </row>
    <row r="625" spans="3:8" s="177" customFormat="1" ht="26.25" customHeight="1">
      <c r="C625" s="335"/>
      <c r="F625" s="335"/>
      <c r="G625" s="185"/>
      <c r="H625" s="335"/>
    </row>
    <row r="626" spans="3:8" s="177" customFormat="1" ht="26.25" customHeight="1">
      <c r="C626" s="335"/>
      <c r="F626" s="335"/>
      <c r="G626" s="185"/>
      <c r="H626" s="335"/>
    </row>
    <row r="627" spans="3:8" s="177" customFormat="1" ht="26.25" customHeight="1">
      <c r="C627" s="335"/>
      <c r="F627" s="335"/>
      <c r="G627" s="185"/>
      <c r="H627" s="335"/>
    </row>
    <row r="628" spans="3:8" s="177" customFormat="1" ht="26.25" customHeight="1">
      <c r="C628" s="335"/>
      <c r="F628" s="335"/>
      <c r="G628" s="185"/>
      <c r="H628" s="335"/>
    </row>
    <row r="629" spans="3:8" s="177" customFormat="1" ht="26.25" customHeight="1">
      <c r="C629" s="335"/>
      <c r="F629" s="335"/>
      <c r="G629" s="185"/>
      <c r="H629" s="335"/>
    </row>
    <row r="630" spans="3:8" s="177" customFormat="1" ht="26.25" customHeight="1">
      <c r="C630" s="335"/>
      <c r="F630" s="335"/>
      <c r="G630" s="185"/>
      <c r="H630" s="335"/>
    </row>
    <row r="631" spans="3:8" s="177" customFormat="1" ht="26.25" customHeight="1">
      <c r="C631" s="335"/>
      <c r="F631" s="335"/>
      <c r="G631" s="185"/>
      <c r="H631" s="335"/>
    </row>
    <row r="632" spans="3:8" s="177" customFormat="1" ht="26.25" customHeight="1">
      <c r="C632" s="335"/>
      <c r="F632" s="335"/>
      <c r="G632" s="185"/>
      <c r="H632" s="335"/>
    </row>
    <row r="633" spans="3:8" s="177" customFormat="1" ht="26.25" customHeight="1">
      <c r="C633" s="335"/>
      <c r="F633" s="335"/>
      <c r="G633" s="185"/>
      <c r="H633" s="335"/>
    </row>
    <row r="634" spans="3:8" s="177" customFormat="1" ht="26.25" customHeight="1">
      <c r="C634" s="335"/>
      <c r="F634" s="335"/>
      <c r="G634" s="185"/>
      <c r="H634" s="335"/>
    </row>
    <row r="635" spans="3:8" s="177" customFormat="1" ht="26.25" customHeight="1">
      <c r="C635" s="335"/>
      <c r="F635" s="335"/>
      <c r="G635" s="185"/>
      <c r="H635" s="335"/>
    </row>
    <row r="636" spans="3:8" s="177" customFormat="1" ht="26.25" customHeight="1">
      <c r="C636" s="335"/>
      <c r="F636" s="335"/>
      <c r="G636" s="185"/>
      <c r="H636" s="335"/>
    </row>
    <row r="637" spans="3:8" s="177" customFormat="1" ht="26.25" customHeight="1">
      <c r="C637" s="335"/>
      <c r="F637" s="335"/>
      <c r="G637" s="185"/>
      <c r="H637" s="335"/>
    </row>
    <row r="638" spans="3:8" s="177" customFormat="1" ht="26.25" customHeight="1">
      <c r="C638" s="335"/>
      <c r="F638" s="335"/>
      <c r="G638" s="185"/>
      <c r="H638" s="335"/>
    </row>
    <row r="639" spans="3:8" s="177" customFormat="1" ht="26.25" customHeight="1">
      <c r="C639" s="335"/>
      <c r="F639" s="335"/>
      <c r="G639" s="185"/>
      <c r="H639" s="335"/>
    </row>
    <row r="640" spans="3:8" s="177" customFormat="1" ht="26.25" customHeight="1">
      <c r="C640" s="335"/>
      <c r="F640" s="335"/>
      <c r="G640" s="185"/>
      <c r="H640" s="335"/>
    </row>
    <row r="641" spans="3:8" s="177" customFormat="1" ht="26.25" customHeight="1">
      <c r="C641" s="335"/>
      <c r="F641" s="335"/>
      <c r="G641" s="185"/>
      <c r="H641" s="335"/>
    </row>
    <row r="642" spans="3:8" s="177" customFormat="1" ht="26.25" customHeight="1">
      <c r="C642" s="335"/>
      <c r="F642" s="335"/>
      <c r="G642" s="185"/>
      <c r="H642" s="335"/>
    </row>
    <row r="643" spans="3:8" s="177" customFormat="1" ht="26.25" customHeight="1">
      <c r="C643" s="335"/>
      <c r="F643" s="335"/>
      <c r="G643" s="185"/>
      <c r="H643" s="335"/>
    </row>
    <row r="644" spans="3:8" s="177" customFormat="1" ht="26.25" customHeight="1">
      <c r="C644" s="335"/>
      <c r="F644" s="335"/>
      <c r="G644" s="185"/>
      <c r="H644" s="335"/>
    </row>
    <row r="645" spans="3:8" s="177" customFormat="1" ht="26.25" customHeight="1">
      <c r="C645" s="335"/>
      <c r="F645" s="335"/>
      <c r="G645" s="185"/>
      <c r="H645" s="335"/>
    </row>
    <row r="646" spans="3:8" s="177" customFormat="1" ht="26.25" customHeight="1">
      <c r="C646" s="335"/>
      <c r="F646" s="335"/>
      <c r="G646" s="185"/>
      <c r="H646" s="335"/>
    </row>
    <row r="647" spans="3:8" s="177" customFormat="1" ht="26.25" customHeight="1">
      <c r="C647" s="335"/>
      <c r="F647" s="335"/>
      <c r="G647" s="185"/>
      <c r="H647" s="335"/>
    </row>
    <row r="648" spans="3:8" s="177" customFormat="1" ht="26.25" customHeight="1">
      <c r="C648" s="335"/>
      <c r="F648" s="335"/>
      <c r="G648" s="185"/>
      <c r="H648" s="335"/>
    </row>
    <row r="649" spans="3:8" s="177" customFormat="1" ht="26.25" customHeight="1">
      <c r="C649" s="335"/>
      <c r="F649" s="335"/>
      <c r="G649" s="185"/>
      <c r="H649" s="335"/>
    </row>
    <row r="650" spans="3:8" s="177" customFormat="1" ht="26.25" customHeight="1">
      <c r="C650" s="335"/>
      <c r="F650" s="335"/>
      <c r="G650" s="185"/>
      <c r="H650" s="335"/>
    </row>
    <row r="651" spans="3:8" s="177" customFormat="1" ht="26.25" customHeight="1">
      <c r="C651" s="335"/>
      <c r="F651" s="335"/>
      <c r="G651" s="185"/>
      <c r="H651" s="335"/>
    </row>
    <row r="652" spans="3:8" s="177" customFormat="1" ht="26.25" customHeight="1">
      <c r="C652" s="335"/>
      <c r="F652" s="335"/>
      <c r="G652" s="185"/>
      <c r="H652" s="335"/>
    </row>
    <row r="653" spans="3:8" s="177" customFormat="1" ht="26.25" customHeight="1">
      <c r="C653" s="335"/>
      <c r="F653" s="335"/>
      <c r="G653" s="185"/>
      <c r="H653" s="335"/>
    </row>
    <row r="654" spans="3:8" s="177" customFormat="1" ht="26.25" customHeight="1">
      <c r="C654" s="335"/>
      <c r="F654" s="335"/>
      <c r="G654" s="185"/>
      <c r="H654" s="335"/>
    </row>
    <row r="655" spans="3:8" s="177" customFormat="1" ht="26.25" customHeight="1">
      <c r="C655" s="335"/>
      <c r="F655" s="335"/>
      <c r="G655" s="185"/>
      <c r="H655" s="335"/>
    </row>
    <row r="656" spans="3:8" s="177" customFormat="1" ht="26.25" customHeight="1">
      <c r="C656" s="335"/>
      <c r="F656" s="335"/>
      <c r="G656" s="185"/>
      <c r="H656" s="335"/>
    </row>
    <row r="657" spans="3:8" s="177" customFormat="1" ht="26.25" customHeight="1">
      <c r="C657" s="335"/>
      <c r="F657" s="335"/>
      <c r="G657" s="185"/>
      <c r="H657" s="335"/>
    </row>
    <row r="658" spans="3:8" s="177" customFormat="1" ht="26.25" customHeight="1">
      <c r="C658" s="335"/>
      <c r="F658" s="335"/>
      <c r="G658" s="185"/>
      <c r="H658" s="335"/>
    </row>
    <row r="659" spans="3:8" s="177" customFormat="1" ht="26.25" customHeight="1">
      <c r="C659" s="335"/>
      <c r="F659" s="335"/>
      <c r="G659" s="185"/>
      <c r="H659" s="335"/>
    </row>
    <row r="660" spans="3:8" s="177" customFormat="1" ht="26.25" customHeight="1">
      <c r="C660" s="335"/>
      <c r="F660" s="335"/>
      <c r="G660" s="185"/>
      <c r="H660" s="335"/>
    </row>
    <row r="661" spans="3:8" s="177" customFormat="1" ht="26.25" customHeight="1">
      <c r="C661" s="335"/>
      <c r="F661" s="335"/>
      <c r="G661" s="185"/>
      <c r="H661" s="335"/>
    </row>
    <row r="662" spans="3:8" s="177" customFormat="1" ht="26.25" customHeight="1">
      <c r="C662" s="335"/>
      <c r="F662" s="335"/>
      <c r="G662" s="185"/>
      <c r="H662" s="335"/>
    </row>
    <row r="663" spans="3:8" s="177" customFormat="1" ht="26.25" customHeight="1">
      <c r="C663" s="335"/>
      <c r="F663" s="335"/>
      <c r="G663" s="185"/>
      <c r="H663" s="335"/>
    </row>
    <row r="664" spans="3:8" s="177" customFormat="1" ht="26.25" customHeight="1">
      <c r="C664" s="335"/>
      <c r="F664" s="335"/>
      <c r="G664" s="185"/>
      <c r="H664" s="335"/>
    </row>
    <row r="665" spans="3:8" s="177" customFormat="1" ht="26.25" customHeight="1">
      <c r="C665" s="335"/>
      <c r="F665" s="335"/>
      <c r="G665" s="185"/>
      <c r="H665" s="335"/>
    </row>
    <row r="666" spans="3:8" s="177" customFormat="1" ht="26.25" customHeight="1">
      <c r="C666" s="335"/>
      <c r="F666" s="335"/>
      <c r="G666" s="185"/>
      <c r="H666" s="335"/>
    </row>
    <row r="667" spans="3:8" s="177" customFormat="1" ht="26.25" customHeight="1">
      <c r="C667" s="335"/>
      <c r="F667" s="335"/>
      <c r="G667" s="185"/>
      <c r="H667" s="335"/>
    </row>
    <row r="668" spans="3:8" s="177" customFormat="1" ht="26.25" customHeight="1">
      <c r="C668" s="335"/>
      <c r="F668" s="335"/>
      <c r="G668" s="185"/>
      <c r="H668" s="335"/>
    </row>
    <row r="669" spans="3:8" s="177" customFormat="1" ht="26.25" customHeight="1">
      <c r="C669" s="335"/>
      <c r="F669" s="335"/>
      <c r="G669" s="185"/>
      <c r="H669" s="335"/>
    </row>
    <row r="670" spans="3:8" s="177" customFormat="1" ht="26.25" customHeight="1">
      <c r="C670" s="335"/>
      <c r="F670" s="335"/>
      <c r="G670" s="185"/>
      <c r="H670" s="335"/>
    </row>
    <row r="671" spans="3:8" s="177" customFormat="1" ht="26.25" customHeight="1">
      <c r="C671" s="335"/>
      <c r="F671" s="335"/>
      <c r="G671" s="185"/>
      <c r="H671" s="335"/>
    </row>
    <row r="672" spans="3:8" s="177" customFormat="1" ht="26.25" customHeight="1">
      <c r="C672" s="335"/>
      <c r="F672" s="335"/>
      <c r="G672" s="185"/>
      <c r="H672" s="335"/>
    </row>
    <row r="673" spans="3:8" s="177" customFormat="1" ht="26.25" customHeight="1">
      <c r="C673" s="335"/>
      <c r="F673" s="335"/>
      <c r="G673" s="185"/>
      <c r="H673" s="335"/>
    </row>
    <row r="674" spans="3:8" s="177" customFormat="1" ht="26.25" customHeight="1">
      <c r="C674" s="335"/>
      <c r="F674" s="335"/>
      <c r="G674" s="185"/>
      <c r="H674" s="335"/>
    </row>
    <row r="675" spans="3:8" s="177" customFormat="1" ht="26.25" customHeight="1">
      <c r="C675" s="335"/>
      <c r="F675" s="335"/>
      <c r="G675" s="185"/>
      <c r="H675" s="335"/>
    </row>
    <row r="676" spans="3:8" s="177" customFormat="1" ht="26.25" customHeight="1">
      <c r="C676" s="335"/>
      <c r="F676" s="335"/>
      <c r="G676" s="185"/>
      <c r="H676" s="335"/>
    </row>
    <row r="677" spans="3:8" s="177" customFormat="1" ht="26.25" customHeight="1">
      <c r="C677" s="335"/>
      <c r="F677" s="335"/>
      <c r="G677" s="185"/>
      <c r="H677" s="335"/>
    </row>
    <row r="678" spans="3:8" s="177" customFormat="1" ht="26.25" customHeight="1">
      <c r="C678" s="335"/>
      <c r="F678" s="335"/>
      <c r="G678" s="185"/>
      <c r="H678" s="335"/>
    </row>
    <row r="679" spans="3:8" s="177" customFormat="1" ht="26.25" customHeight="1">
      <c r="C679" s="335"/>
      <c r="F679" s="335"/>
      <c r="G679" s="185"/>
      <c r="H679" s="335"/>
    </row>
    <row r="680" spans="3:8" s="177" customFormat="1" ht="26.25" customHeight="1">
      <c r="C680" s="335"/>
      <c r="F680" s="335"/>
      <c r="G680" s="185"/>
      <c r="H680" s="335"/>
    </row>
    <row r="681" spans="3:8" s="177" customFormat="1" ht="26.25" customHeight="1">
      <c r="C681" s="335"/>
      <c r="F681" s="335"/>
      <c r="G681" s="185"/>
      <c r="H681" s="335"/>
    </row>
    <row r="682" spans="3:8" s="177" customFormat="1" ht="26.25" customHeight="1">
      <c r="C682" s="335"/>
      <c r="F682" s="335"/>
      <c r="G682" s="185"/>
      <c r="H682" s="335"/>
    </row>
    <row r="683" spans="3:8" s="177" customFormat="1" ht="26.25" customHeight="1">
      <c r="C683" s="335"/>
      <c r="F683" s="335"/>
      <c r="G683" s="185"/>
      <c r="H683" s="335"/>
    </row>
    <row r="684" spans="3:8" s="177" customFormat="1" ht="26.25" customHeight="1">
      <c r="C684" s="335"/>
      <c r="F684" s="335"/>
      <c r="G684" s="185"/>
      <c r="H684" s="335"/>
    </row>
    <row r="685" spans="3:8" s="177" customFormat="1" ht="26.25" customHeight="1">
      <c r="C685" s="335"/>
      <c r="F685" s="335"/>
      <c r="G685" s="185"/>
      <c r="H685" s="335"/>
    </row>
    <row r="686" spans="3:8" s="177" customFormat="1" ht="26.25" customHeight="1">
      <c r="C686" s="335"/>
      <c r="F686" s="335"/>
      <c r="G686" s="185"/>
      <c r="H686" s="335"/>
    </row>
    <row r="687" spans="3:8" s="177" customFormat="1" ht="26.25" customHeight="1">
      <c r="C687" s="335"/>
      <c r="F687" s="335"/>
      <c r="G687" s="185"/>
      <c r="H687" s="335"/>
    </row>
    <row r="688" spans="3:8" s="177" customFormat="1" ht="26.25" customHeight="1">
      <c r="C688" s="335"/>
      <c r="F688" s="335"/>
      <c r="G688" s="185"/>
      <c r="H688" s="335"/>
    </row>
    <row r="689" spans="3:8" s="177" customFormat="1" ht="26.25" customHeight="1">
      <c r="C689" s="335"/>
      <c r="F689" s="335"/>
      <c r="G689" s="185"/>
      <c r="H689" s="335"/>
    </row>
    <row r="690" spans="3:8" s="177" customFormat="1" ht="26.25" customHeight="1">
      <c r="C690" s="335"/>
      <c r="F690" s="335"/>
      <c r="G690" s="185"/>
      <c r="H690" s="335"/>
    </row>
    <row r="691" spans="3:8" s="177" customFormat="1" ht="26.25" customHeight="1">
      <c r="C691" s="335"/>
      <c r="F691" s="335"/>
      <c r="G691" s="185"/>
      <c r="H691" s="335"/>
    </row>
    <row r="692" spans="3:8" s="177" customFormat="1" ht="26.25" customHeight="1">
      <c r="C692" s="335"/>
      <c r="F692" s="335"/>
      <c r="G692" s="185"/>
      <c r="H692" s="335"/>
    </row>
    <row r="693" spans="3:8" s="177" customFormat="1" ht="26.25" customHeight="1">
      <c r="C693" s="335"/>
      <c r="F693" s="335"/>
      <c r="G693" s="185"/>
      <c r="H693" s="335"/>
    </row>
    <row r="694" spans="3:8" s="177" customFormat="1" ht="26.25" customHeight="1">
      <c r="C694" s="335"/>
      <c r="F694" s="335"/>
      <c r="G694" s="185"/>
      <c r="H694" s="335"/>
    </row>
    <row r="695" spans="3:8" s="177" customFormat="1" ht="26.25" customHeight="1">
      <c r="C695" s="335"/>
      <c r="F695" s="335"/>
      <c r="G695" s="185"/>
      <c r="H695" s="335"/>
    </row>
    <row r="696" spans="3:8" s="177" customFormat="1" ht="26.25" customHeight="1">
      <c r="C696" s="335"/>
      <c r="F696" s="335"/>
      <c r="G696" s="185"/>
      <c r="H696" s="335"/>
    </row>
    <row r="697" spans="3:8" s="177" customFormat="1" ht="26.25" customHeight="1">
      <c r="C697" s="335"/>
      <c r="F697" s="335"/>
      <c r="G697" s="185"/>
      <c r="H697" s="335"/>
    </row>
    <row r="698" spans="3:8" s="177" customFormat="1" ht="26.25" customHeight="1">
      <c r="C698" s="335"/>
      <c r="F698" s="335"/>
      <c r="G698" s="185"/>
      <c r="H698" s="335"/>
    </row>
    <row r="699" spans="3:8" s="177" customFormat="1" ht="26.25" customHeight="1">
      <c r="C699" s="335"/>
      <c r="F699" s="335"/>
      <c r="G699" s="185"/>
      <c r="H699" s="335"/>
    </row>
    <row r="700" spans="3:8" s="177" customFormat="1" ht="26.25" customHeight="1">
      <c r="C700" s="335"/>
      <c r="F700" s="335"/>
      <c r="G700" s="185"/>
      <c r="H700" s="335"/>
    </row>
    <row r="701" spans="3:8" s="177" customFormat="1" ht="26.25" customHeight="1">
      <c r="C701" s="335"/>
      <c r="F701" s="335"/>
      <c r="G701" s="185"/>
      <c r="H701" s="335"/>
    </row>
    <row r="702" spans="3:8" s="177" customFormat="1" ht="26.25" customHeight="1">
      <c r="C702" s="335"/>
      <c r="F702" s="335"/>
      <c r="G702" s="185"/>
      <c r="H702" s="335"/>
    </row>
    <row r="703" spans="3:8" s="177" customFormat="1" ht="26.25" customHeight="1">
      <c r="C703" s="335"/>
      <c r="F703" s="335"/>
      <c r="G703" s="185"/>
      <c r="H703" s="335"/>
    </row>
    <row r="704" spans="3:8" s="177" customFormat="1" ht="26.25" customHeight="1">
      <c r="C704" s="335"/>
      <c r="F704" s="335"/>
      <c r="G704" s="185"/>
      <c r="H704" s="335"/>
    </row>
    <row r="705" spans="3:8" s="177" customFormat="1" ht="26.25" customHeight="1">
      <c r="C705" s="335"/>
      <c r="F705" s="335"/>
      <c r="G705" s="185"/>
      <c r="H705" s="335"/>
    </row>
    <row r="706" spans="3:8" s="177" customFormat="1" ht="26.25" customHeight="1">
      <c r="C706" s="335"/>
      <c r="F706" s="335"/>
      <c r="G706" s="185"/>
      <c r="H706" s="335"/>
    </row>
    <row r="707" spans="3:8" s="177" customFormat="1" ht="26.25" customHeight="1">
      <c r="C707" s="335"/>
      <c r="F707" s="335"/>
      <c r="G707" s="185"/>
      <c r="H707" s="335"/>
    </row>
    <row r="708" spans="3:8" s="177" customFormat="1" ht="26.25" customHeight="1">
      <c r="C708" s="335"/>
      <c r="F708" s="335"/>
      <c r="G708" s="185"/>
      <c r="H708" s="335"/>
    </row>
    <row r="709" spans="3:8" s="177" customFormat="1" ht="26.25" customHeight="1">
      <c r="C709" s="335"/>
      <c r="F709" s="335"/>
      <c r="G709" s="185"/>
      <c r="H709" s="335"/>
    </row>
    <row r="710" spans="3:8" s="177" customFormat="1" ht="26.25" customHeight="1">
      <c r="C710" s="335"/>
      <c r="F710" s="335"/>
      <c r="G710" s="185"/>
      <c r="H710" s="335"/>
    </row>
    <row r="711" spans="3:8" s="177" customFormat="1" ht="26.25" customHeight="1">
      <c r="C711" s="335"/>
      <c r="F711" s="335"/>
      <c r="G711" s="185"/>
      <c r="H711" s="335"/>
    </row>
    <row r="712" spans="3:8" s="177" customFormat="1" ht="26.25" customHeight="1">
      <c r="C712" s="335"/>
      <c r="F712" s="335"/>
      <c r="G712" s="185"/>
      <c r="H712" s="335"/>
    </row>
    <row r="713" spans="3:8" s="177" customFormat="1" ht="26.25" customHeight="1">
      <c r="C713" s="335"/>
      <c r="F713" s="335"/>
      <c r="G713" s="185"/>
      <c r="H713" s="335"/>
    </row>
    <row r="714" spans="3:8" s="177" customFormat="1" ht="26.25" customHeight="1">
      <c r="C714" s="335"/>
      <c r="F714" s="335"/>
      <c r="G714" s="185"/>
      <c r="H714" s="335"/>
    </row>
    <row r="715" spans="3:8" s="177" customFormat="1" ht="26.25" customHeight="1">
      <c r="C715" s="335"/>
      <c r="F715" s="335"/>
      <c r="G715" s="185"/>
      <c r="H715" s="335"/>
    </row>
    <row r="716" spans="3:8" s="177" customFormat="1" ht="26.25" customHeight="1">
      <c r="C716" s="335"/>
      <c r="F716" s="335"/>
      <c r="G716" s="185"/>
      <c r="H716" s="335"/>
    </row>
    <row r="717" spans="3:8" s="177" customFormat="1" ht="26.25" customHeight="1">
      <c r="C717" s="335"/>
      <c r="F717" s="335"/>
      <c r="G717" s="185"/>
      <c r="H717" s="335"/>
    </row>
    <row r="718" spans="3:8" s="177" customFormat="1" ht="26.25" customHeight="1">
      <c r="C718" s="335"/>
      <c r="F718" s="335"/>
      <c r="G718" s="185"/>
      <c r="H718" s="335"/>
    </row>
    <row r="719" spans="3:8" s="177" customFormat="1" ht="26.25" customHeight="1">
      <c r="C719" s="335"/>
      <c r="F719" s="335"/>
      <c r="G719" s="185"/>
      <c r="H719" s="335"/>
    </row>
    <row r="720" spans="3:8" s="177" customFormat="1" ht="26.25" customHeight="1">
      <c r="C720" s="335"/>
      <c r="F720" s="335"/>
      <c r="G720" s="185"/>
      <c r="H720" s="335"/>
    </row>
    <row r="721" spans="1:8" s="177" customFormat="1" ht="26.25" customHeight="1">
      <c r="C721" s="335"/>
      <c r="F721" s="335"/>
      <c r="G721" s="185"/>
      <c r="H721" s="335"/>
    </row>
    <row r="722" spans="1:8" s="177" customFormat="1" ht="26.25" customHeight="1">
      <c r="C722" s="335"/>
      <c r="F722" s="335"/>
      <c r="G722" s="185"/>
      <c r="H722" s="335"/>
    </row>
    <row r="723" spans="1:8" s="177" customFormat="1" ht="26.25" customHeight="1">
      <c r="C723" s="335"/>
      <c r="F723" s="335"/>
      <c r="G723" s="185"/>
      <c r="H723" s="335"/>
    </row>
    <row r="724" spans="1:8" s="177" customFormat="1" ht="26.25" customHeight="1">
      <c r="C724" s="335"/>
      <c r="F724" s="335"/>
      <c r="G724" s="185"/>
      <c r="H724" s="335"/>
    </row>
    <row r="725" spans="1:8" s="177" customFormat="1" ht="26.25" customHeight="1">
      <c r="C725" s="335"/>
      <c r="F725" s="335"/>
      <c r="G725" s="185"/>
      <c r="H725" s="335"/>
    </row>
    <row r="726" spans="1:8" ht="26.25" customHeight="1">
      <c r="A726" s="177"/>
      <c r="B726" s="177"/>
      <c r="C726" s="335"/>
      <c r="D726" s="177"/>
      <c r="E726" s="177"/>
      <c r="F726" s="335"/>
    </row>
    <row r="727" spans="1:8" ht="26.25" customHeight="1">
      <c r="A727" s="177"/>
      <c r="B727" s="177"/>
      <c r="C727" s="335"/>
      <c r="D727" s="177"/>
      <c r="E727" s="177"/>
      <c r="F727" s="335"/>
    </row>
  </sheetData>
  <mergeCells count="24">
    <mergeCell ref="A392:F392"/>
    <mergeCell ref="A396:F396"/>
    <mergeCell ref="A494:F494"/>
    <mergeCell ref="H15:H16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rintOptions horizontalCentered="1"/>
  <pageMargins left="0" right="0" top="0" bottom="0" header="0.19685039370078741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302"/>
  <sheetViews>
    <sheetView topLeftCell="A7" zoomScale="138" zoomScaleNormal="138" workbookViewId="0">
      <selection activeCell="A6" sqref="A6:G14"/>
    </sheetView>
  </sheetViews>
  <sheetFormatPr defaultColWidth="8.85546875" defaultRowHeight="26.25" customHeight="1"/>
  <cols>
    <col min="1" max="1" width="13" style="1" customWidth="1"/>
    <col min="2" max="2" width="29.28515625" style="1" customWidth="1"/>
    <col min="3" max="3" width="8.140625" style="1" customWidth="1"/>
    <col min="4" max="4" width="7.85546875" style="1" customWidth="1"/>
    <col min="5" max="5" width="10.42578125" style="1" customWidth="1"/>
    <col min="6" max="6" width="10" style="1" customWidth="1"/>
    <col min="7" max="7" width="13.28515625" style="185" customWidth="1"/>
    <col min="8" max="8" width="17" style="335" customWidth="1"/>
    <col min="9" max="9" width="10.7109375" style="1" customWidth="1"/>
    <col min="10" max="16384" width="8.85546875" style="1"/>
  </cols>
  <sheetData>
    <row r="1" spans="1:135" ht="18.75" customHeight="1">
      <c r="A1" s="195"/>
      <c r="B1" s="196"/>
      <c r="C1" s="645" t="s">
        <v>881</v>
      </c>
      <c r="D1" s="645"/>
      <c r="E1" s="645"/>
      <c r="F1" s="645"/>
      <c r="G1" s="645"/>
      <c r="H1" s="197"/>
      <c r="I1" s="198"/>
    </row>
    <row r="2" spans="1:135" ht="15.75" customHeight="1">
      <c r="A2" s="673" t="s">
        <v>1295</v>
      </c>
      <c r="B2" s="673"/>
      <c r="C2" s="673"/>
      <c r="D2" s="673"/>
      <c r="E2" s="673"/>
      <c r="F2" s="673"/>
      <c r="G2" s="673"/>
      <c r="H2" s="197"/>
      <c r="I2" s="198"/>
    </row>
    <row r="3" spans="1:135" ht="15.75" customHeight="1">
      <c r="A3" s="673"/>
      <c r="B3" s="673"/>
      <c r="C3" s="673"/>
      <c r="D3" s="673"/>
      <c r="E3" s="673"/>
      <c r="F3" s="673"/>
      <c r="G3" s="673"/>
      <c r="H3" s="197"/>
      <c r="I3" s="198"/>
    </row>
    <row r="4" spans="1:135" ht="19.5" customHeight="1">
      <c r="A4" s="674" t="s">
        <v>872</v>
      </c>
      <c r="B4" s="674"/>
      <c r="C4" s="674"/>
      <c r="D4" s="674"/>
      <c r="E4" s="674"/>
      <c r="F4" s="674"/>
      <c r="G4" s="674"/>
      <c r="H4" s="197"/>
      <c r="I4" s="198"/>
    </row>
    <row r="5" spans="1:135" ht="17.25" customHeight="1">
      <c r="A5" s="199"/>
      <c r="B5" s="200" t="s">
        <v>2</v>
      </c>
      <c r="C5" s="648" t="s">
        <v>1294</v>
      </c>
      <c r="D5" s="649"/>
      <c r="E5" s="649"/>
      <c r="F5" s="649"/>
      <c r="G5" s="649"/>
      <c r="H5" s="197"/>
      <c r="I5" s="198"/>
    </row>
    <row r="6" spans="1:135" ht="25.5" customHeight="1">
      <c r="A6" s="650" t="s">
        <v>1269</v>
      </c>
      <c r="B6" s="650"/>
      <c r="C6" s="650"/>
      <c r="D6" s="650"/>
      <c r="E6" s="650"/>
      <c r="F6" s="650"/>
      <c r="G6" s="650"/>
      <c r="H6" s="197"/>
      <c r="I6" s="198"/>
    </row>
    <row r="7" spans="1:135" ht="18.75" customHeight="1">
      <c r="A7" s="651" t="s">
        <v>1274</v>
      </c>
      <c r="B7" s="651"/>
      <c r="C7" s="651"/>
      <c r="D7" s="651"/>
      <c r="E7" s="651"/>
      <c r="F7" s="651"/>
      <c r="G7" s="651"/>
      <c r="H7" s="197"/>
      <c r="I7" s="198"/>
    </row>
    <row r="8" spans="1:135" ht="15" customHeight="1">
      <c r="A8" s="651" t="s">
        <v>1236</v>
      </c>
      <c r="B8" s="651"/>
      <c r="C8" s="651"/>
      <c r="D8" s="651"/>
      <c r="E8" s="651"/>
      <c r="F8" s="651"/>
      <c r="G8" s="651"/>
      <c r="H8" s="197"/>
      <c r="I8" s="198"/>
    </row>
    <row r="9" spans="1:135" ht="15.75" customHeight="1">
      <c r="A9" s="651" t="s">
        <v>1237</v>
      </c>
      <c r="B9" s="651"/>
      <c r="C9" s="651"/>
      <c r="D9" s="651"/>
      <c r="E9" s="651"/>
      <c r="F9" s="651"/>
      <c r="G9" s="651"/>
      <c r="H9" s="197"/>
      <c r="I9" s="198"/>
    </row>
    <row r="10" spans="1:135" ht="19.5" customHeight="1">
      <c r="A10" s="644" t="s">
        <v>1238</v>
      </c>
      <c r="B10" s="644"/>
      <c r="C10" s="644"/>
      <c r="D10" s="644"/>
      <c r="E10" s="644"/>
      <c r="F10" s="644"/>
      <c r="G10" s="644"/>
      <c r="H10" s="197"/>
      <c r="I10" s="198"/>
    </row>
    <row r="11" spans="1:135" ht="12" customHeight="1">
      <c r="A11" s="644" t="s">
        <v>1239</v>
      </c>
      <c r="B11" s="644"/>
      <c r="C11" s="644"/>
      <c r="D11" s="644"/>
      <c r="E11" s="644"/>
      <c r="F11" s="644"/>
      <c r="G11" s="644"/>
      <c r="H11" s="197"/>
      <c r="I11" s="198"/>
    </row>
    <row r="12" spans="1:135" ht="13.5" customHeight="1">
      <c r="A12" s="644" t="s">
        <v>1240</v>
      </c>
      <c r="B12" s="644"/>
      <c r="C12" s="644"/>
      <c r="D12" s="644"/>
      <c r="E12" s="644"/>
      <c r="F12" s="644"/>
      <c r="G12" s="644"/>
      <c r="H12" s="197"/>
      <c r="I12" s="198"/>
    </row>
    <row r="13" spans="1:135" ht="10.5" customHeight="1">
      <c r="A13" s="644" t="s">
        <v>1241</v>
      </c>
      <c r="B13" s="644"/>
      <c r="C13" s="644"/>
      <c r="D13" s="644"/>
      <c r="E13" s="644"/>
      <c r="F13" s="644"/>
      <c r="G13" s="644"/>
      <c r="H13" s="197"/>
      <c r="I13" s="198"/>
    </row>
    <row r="14" spans="1:135" s="177" customFormat="1" ht="16.5" customHeight="1">
      <c r="A14" s="644" t="s">
        <v>3</v>
      </c>
      <c r="B14" s="644"/>
      <c r="C14" s="644"/>
      <c r="D14" s="644"/>
      <c r="E14" s="644"/>
      <c r="F14" s="644"/>
      <c r="G14" s="644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60" t="s">
        <v>4</v>
      </c>
      <c r="B15" s="662"/>
      <c r="C15" s="660" t="s">
        <v>5</v>
      </c>
      <c r="D15" s="660" t="s">
        <v>6</v>
      </c>
      <c r="E15" s="660" t="s">
        <v>7</v>
      </c>
      <c r="F15" s="668" t="s">
        <v>8</v>
      </c>
      <c r="G15" s="664" t="s">
        <v>9</v>
      </c>
      <c r="H15" s="660" t="s">
        <v>1211</v>
      </c>
      <c r="I15" s="198"/>
    </row>
    <row r="16" spans="1:135" ht="55.5" customHeight="1">
      <c r="A16" s="349" t="s">
        <v>10</v>
      </c>
      <c r="B16" s="349" t="s">
        <v>11</v>
      </c>
      <c r="C16" s="663"/>
      <c r="D16" s="661"/>
      <c r="E16" s="661"/>
      <c r="F16" s="669"/>
      <c r="G16" s="664"/>
      <c r="H16" s="661"/>
      <c r="I16" s="198"/>
    </row>
    <row r="17" spans="1:9" ht="15" customHeight="1">
      <c r="A17" s="350">
        <v>1</v>
      </c>
      <c r="B17" s="203">
        <v>2</v>
      </c>
      <c r="C17" s="203">
        <v>3</v>
      </c>
      <c r="D17" s="203">
        <v>4</v>
      </c>
      <c r="E17" s="203">
        <v>5</v>
      </c>
      <c r="F17" s="336">
        <v>6</v>
      </c>
      <c r="G17" s="346">
        <v>7</v>
      </c>
      <c r="H17" s="205">
        <v>8</v>
      </c>
      <c r="I17" s="198"/>
    </row>
    <row r="18" spans="1:9" s="186" customFormat="1" ht="18" customHeight="1">
      <c r="A18" s="217" t="s">
        <v>862</v>
      </c>
      <c r="B18" s="219" t="s">
        <v>223</v>
      </c>
      <c r="C18" s="334" t="s">
        <v>148</v>
      </c>
      <c r="D18" s="328" t="s">
        <v>58</v>
      </c>
      <c r="E18" s="329">
        <v>240</v>
      </c>
      <c r="F18" s="337">
        <v>3000</v>
      </c>
      <c r="G18" s="330">
        <f>E18*F18</f>
        <v>720000</v>
      </c>
      <c r="H18" s="194" t="s">
        <v>990</v>
      </c>
      <c r="I18" s="198"/>
    </row>
    <row r="19" spans="1:9" s="186" customFormat="1" ht="20.100000000000001" customHeight="1">
      <c r="A19" s="217" t="s">
        <v>867</v>
      </c>
      <c r="B19" s="218" t="s">
        <v>863</v>
      </c>
      <c r="C19" s="334" t="s">
        <v>148</v>
      </c>
      <c r="D19" s="220" t="s">
        <v>58</v>
      </c>
      <c r="E19" s="222">
        <v>520</v>
      </c>
      <c r="F19" s="338">
        <v>1500</v>
      </c>
      <c r="G19" s="330">
        <f t="shared" ref="G19:G21" si="0">E19*F19</f>
        <v>780000</v>
      </c>
      <c r="H19" s="194" t="s">
        <v>990</v>
      </c>
      <c r="I19" s="198"/>
    </row>
    <row r="20" spans="1:9" s="188" customFormat="1" ht="21.95" customHeight="1">
      <c r="A20" s="194">
        <v>22120000</v>
      </c>
      <c r="B20" s="194" t="s">
        <v>24</v>
      </c>
      <c r="C20" s="218" t="s">
        <v>13</v>
      </c>
      <c r="D20" s="207" t="s">
        <v>25</v>
      </c>
      <c r="E20" s="208">
        <v>3200</v>
      </c>
      <c r="F20" s="339">
        <v>250</v>
      </c>
      <c r="G20" s="330">
        <f t="shared" si="0"/>
        <v>800000</v>
      </c>
      <c r="H20" s="194" t="s">
        <v>1214</v>
      </c>
      <c r="I20" s="226"/>
    </row>
    <row r="21" spans="1:9" s="188" customFormat="1" ht="21.95" customHeight="1">
      <c r="A21" s="194">
        <v>22211200</v>
      </c>
      <c r="B21" s="194" t="s">
        <v>1242</v>
      </c>
      <c r="C21" s="194" t="s">
        <v>13</v>
      </c>
      <c r="D21" s="207" t="s">
        <v>25</v>
      </c>
      <c r="E21" s="208">
        <v>260</v>
      </c>
      <c r="F21" s="339">
        <v>3000</v>
      </c>
      <c r="G21" s="330">
        <f t="shared" si="0"/>
        <v>780000</v>
      </c>
      <c r="H21" s="194" t="s">
        <v>990</v>
      </c>
      <c r="I21" s="226"/>
    </row>
    <row r="22" spans="1:9" s="188" customFormat="1" ht="26.25" customHeight="1">
      <c r="A22" s="194" t="s">
        <v>1086</v>
      </c>
      <c r="B22" s="194" t="s">
        <v>1227</v>
      </c>
      <c r="C22" s="194" t="s">
        <v>13</v>
      </c>
      <c r="D22" s="251" t="s">
        <v>25</v>
      </c>
      <c r="E22" s="208">
        <v>75000</v>
      </c>
      <c r="F22" s="339">
        <v>1</v>
      </c>
      <c r="G22" s="330">
        <f t="shared" ref="G22:G23" si="1">E22*F22</f>
        <v>75000</v>
      </c>
      <c r="H22" s="194" t="s">
        <v>1215</v>
      </c>
      <c r="I22" s="226"/>
    </row>
    <row r="23" spans="1:9" s="188" customFormat="1" ht="26.25" customHeight="1">
      <c r="A23" s="194" t="s">
        <v>1087</v>
      </c>
      <c r="B23" s="194" t="s">
        <v>1228</v>
      </c>
      <c r="C23" s="194" t="s">
        <v>13</v>
      </c>
      <c r="D23" s="251" t="s">
        <v>25</v>
      </c>
      <c r="E23" s="208">
        <v>55000</v>
      </c>
      <c r="F23" s="339">
        <v>2</v>
      </c>
      <c r="G23" s="330">
        <f t="shared" si="1"/>
        <v>110000</v>
      </c>
      <c r="H23" s="194" t="s">
        <v>1215</v>
      </c>
      <c r="I23" s="226"/>
    </row>
    <row r="24" spans="1:9" s="188" customFormat="1" ht="20.100000000000001" customHeight="1">
      <c r="A24" s="194" t="s">
        <v>277</v>
      </c>
      <c r="B24" s="194" t="s">
        <v>912</v>
      </c>
      <c r="C24" s="194" t="s">
        <v>13</v>
      </c>
      <c r="D24" s="220" t="s">
        <v>58</v>
      </c>
      <c r="E24" s="208">
        <v>180</v>
      </c>
      <c r="F24" s="338">
        <v>38</v>
      </c>
      <c r="G24" s="330">
        <f t="shared" ref="G24:G25" si="2">E24*F24</f>
        <v>6840</v>
      </c>
      <c r="H24" s="194" t="s">
        <v>1218</v>
      </c>
      <c r="I24" s="226"/>
    </row>
    <row r="25" spans="1:9" s="188" customFormat="1" ht="20.25" customHeight="1">
      <c r="A25" s="194" t="s">
        <v>278</v>
      </c>
      <c r="B25" s="194" t="s">
        <v>911</v>
      </c>
      <c r="C25" s="194" t="s">
        <v>13</v>
      </c>
      <c r="D25" s="220" t="s">
        <v>58</v>
      </c>
      <c r="E25" s="208">
        <v>290</v>
      </c>
      <c r="F25" s="338">
        <v>400</v>
      </c>
      <c r="G25" s="330">
        <f t="shared" si="2"/>
        <v>116000</v>
      </c>
      <c r="H25" s="194" t="s">
        <v>1218</v>
      </c>
      <c r="I25" s="226"/>
    </row>
    <row r="26" spans="1:9" s="188" customFormat="1" ht="20.100000000000001" customHeight="1">
      <c r="A26" s="194">
        <v>44311240</v>
      </c>
      <c r="B26" s="194" t="s">
        <v>1175</v>
      </c>
      <c r="C26" s="194" t="s">
        <v>13</v>
      </c>
      <c r="D26" s="220" t="s">
        <v>86</v>
      </c>
      <c r="E26" s="208">
        <v>30000</v>
      </c>
      <c r="F26" s="339">
        <v>33</v>
      </c>
      <c r="G26" s="330">
        <f>E26*F26</f>
        <v>990000</v>
      </c>
      <c r="H26" s="194" t="s">
        <v>1215</v>
      </c>
      <c r="I26" s="226"/>
    </row>
    <row r="27" spans="1:9" s="186" customFormat="1" ht="22.5" customHeight="1">
      <c r="A27" s="242">
        <v>45231147</v>
      </c>
      <c r="B27" s="194" t="s">
        <v>27</v>
      </c>
      <c r="C27" s="194" t="s">
        <v>13</v>
      </c>
      <c r="D27" s="207" t="s">
        <v>18</v>
      </c>
      <c r="E27" s="225">
        <v>400000</v>
      </c>
      <c r="F27" s="339">
        <v>1</v>
      </c>
      <c r="G27" s="331">
        <f t="shared" ref="G27:G63" si="3">E27*F27</f>
        <v>400000</v>
      </c>
      <c r="H27" s="194" t="s">
        <v>990</v>
      </c>
      <c r="I27" s="198"/>
    </row>
    <row r="28" spans="1:9" s="186" customFormat="1" ht="24.95" customHeight="1">
      <c r="A28" s="242">
        <v>48441300</v>
      </c>
      <c r="B28" s="194" t="s">
        <v>979</v>
      </c>
      <c r="C28" s="333" t="s">
        <v>148</v>
      </c>
      <c r="D28" s="207" t="s">
        <v>18</v>
      </c>
      <c r="E28" s="208">
        <v>5000000</v>
      </c>
      <c r="F28" s="351">
        <v>1</v>
      </c>
      <c r="G28" s="331">
        <f t="shared" si="3"/>
        <v>5000000</v>
      </c>
      <c r="H28" s="194" t="s">
        <v>1216</v>
      </c>
      <c r="I28" s="198"/>
    </row>
    <row r="29" spans="1:9" s="186" customFormat="1" ht="24.95" customHeight="1">
      <c r="A29" s="194">
        <v>48611100</v>
      </c>
      <c r="B29" s="194" t="s">
        <v>1251</v>
      </c>
      <c r="C29" s="194" t="s">
        <v>13</v>
      </c>
      <c r="D29" s="207" t="s">
        <v>18</v>
      </c>
      <c r="E29" s="208">
        <v>240000</v>
      </c>
      <c r="F29" s="340">
        <v>1</v>
      </c>
      <c r="G29" s="331">
        <f t="shared" si="3"/>
        <v>240000</v>
      </c>
      <c r="H29" s="194" t="s">
        <v>990</v>
      </c>
      <c r="I29" s="198"/>
    </row>
    <row r="30" spans="1:9" s="186" customFormat="1" ht="24.95" customHeight="1">
      <c r="A30" s="194">
        <v>50111130</v>
      </c>
      <c r="B30" s="194" t="s">
        <v>364</v>
      </c>
      <c r="C30" s="333" t="s">
        <v>148</v>
      </c>
      <c r="D30" s="207" t="s">
        <v>18</v>
      </c>
      <c r="E30" s="208">
        <v>1000000</v>
      </c>
      <c r="F30" s="340">
        <v>1</v>
      </c>
      <c r="G30" s="331">
        <f t="shared" si="3"/>
        <v>1000000</v>
      </c>
      <c r="H30" s="194" t="s">
        <v>990</v>
      </c>
      <c r="I30" s="198"/>
    </row>
    <row r="31" spans="1:9" s="186" customFormat="1" ht="24.95" customHeight="1">
      <c r="A31" s="194">
        <v>50111180</v>
      </c>
      <c r="B31" s="194" t="s">
        <v>1195</v>
      </c>
      <c r="C31" s="333" t="s">
        <v>148</v>
      </c>
      <c r="D31" s="207" t="s">
        <v>18</v>
      </c>
      <c r="E31" s="208">
        <v>500000</v>
      </c>
      <c r="F31" s="340">
        <v>1</v>
      </c>
      <c r="G31" s="331">
        <f t="shared" si="3"/>
        <v>500000</v>
      </c>
      <c r="H31" s="194" t="s">
        <v>990</v>
      </c>
      <c r="I31" s="198"/>
    </row>
    <row r="32" spans="1:9" s="186" customFormat="1" ht="24.95" customHeight="1">
      <c r="A32" s="194">
        <v>50111260</v>
      </c>
      <c r="B32" s="194" t="s">
        <v>1235</v>
      </c>
      <c r="C32" s="333" t="s">
        <v>148</v>
      </c>
      <c r="D32" s="207" t="s">
        <v>18</v>
      </c>
      <c r="E32" s="208">
        <v>800000</v>
      </c>
      <c r="F32" s="340">
        <v>1</v>
      </c>
      <c r="G32" s="331">
        <f t="shared" si="3"/>
        <v>800000</v>
      </c>
      <c r="H32" s="194" t="s">
        <v>990</v>
      </c>
      <c r="I32" s="198"/>
    </row>
    <row r="33" spans="1:50" s="186" customFormat="1" ht="39.75" customHeight="1">
      <c r="A33" s="194" t="s">
        <v>975</v>
      </c>
      <c r="B33" s="194" t="s">
        <v>1254</v>
      </c>
      <c r="C33" s="194" t="s">
        <v>13</v>
      </c>
      <c r="D33" s="291" t="s">
        <v>18</v>
      </c>
      <c r="E33" s="246">
        <v>25000</v>
      </c>
      <c r="F33" s="341">
        <v>1</v>
      </c>
      <c r="G33" s="331">
        <f t="shared" si="3"/>
        <v>25000</v>
      </c>
      <c r="H33" s="194" t="s">
        <v>990</v>
      </c>
      <c r="I33" s="198"/>
    </row>
    <row r="34" spans="1:50" s="186" customFormat="1" ht="41.25" customHeight="1">
      <c r="A34" s="194" t="s">
        <v>976</v>
      </c>
      <c r="B34" s="194" t="s">
        <v>1255</v>
      </c>
      <c r="C34" s="194" t="s">
        <v>13</v>
      </c>
      <c r="D34" s="207" t="s">
        <v>18</v>
      </c>
      <c r="E34" s="208">
        <v>300000</v>
      </c>
      <c r="F34" s="340">
        <v>1</v>
      </c>
      <c r="G34" s="331">
        <f t="shared" si="3"/>
        <v>300000</v>
      </c>
      <c r="H34" s="194" t="s">
        <v>990</v>
      </c>
      <c r="I34" s="198"/>
    </row>
    <row r="35" spans="1:50" s="191" customFormat="1" ht="20.25" customHeight="1">
      <c r="A35" s="194">
        <v>55320000</v>
      </c>
      <c r="B35" s="194" t="s">
        <v>546</v>
      </c>
      <c r="C35" s="194" t="s">
        <v>13</v>
      </c>
      <c r="D35" s="207" t="s">
        <v>18</v>
      </c>
      <c r="E35" s="208">
        <v>500000</v>
      </c>
      <c r="F35" s="340">
        <v>1</v>
      </c>
      <c r="G35" s="331">
        <f t="shared" si="3"/>
        <v>500000</v>
      </c>
      <c r="H35" s="194" t="s">
        <v>990</v>
      </c>
      <c r="I35" s="198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</row>
    <row r="36" spans="1:50" s="186" customFormat="1" ht="29.25" customHeight="1">
      <c r="A36" s="194">
        <v>60410000</v>
      </c>
      <c r="B36" s="194" t="s">
        <v>548</v>
      </c>
      <c r="C36" s="194" t="s">
        <v>13</v>
      </c>
      <c r="D36" s="194" t="s">
        <v>18</v>
      </c>
      <c r="E36" s="323">
        <v>1500000</v>
      </c>
      <c r="F36" s="342">
        <v>1</v>
      </c>
      <c r="G36" s="331">
        <f t="shared" si="3"/>
        <v>1500000</v>
      </c>
      <c r="H36" s="194" t="s">
        <v>990</v>
      </c>
      <c r="I36" s="198"/>
    </row>
    <row r="37" spans="1:50" s="188" customFormat="1" ht="32.25" customHeight="1">
      <c r="A37" s="194" t="s">
        <v>1213</v>
      </c>
      <c r="B37" s="194" t="s">
        <v>1234</v>
      </c>
      <c r="C37" s="194" t="s">
        <v>13</v>
      </c>
      <c r="D37" s="207" t="s">
        <v>18</v>
      </c>
      <c r="E37" s="208">
        <v>800000</v>
      </c>
      <c r="F37" s="340">
        <v>1</v>
      </c>
      <c r="G37" s="331">
        <f t="shared" si="3"/>
        <v>800000</v>
      </c>
      <c r="H37" s="194" t="s">
        <v>990</v>
      </c>
      <c r="I37" s="226"/>
    </row>
    <row r="38" spans="1:50" s="188" customFormat="1" ht="26.25" customHeight="1">
      <c r="A38" s="194">
        <v>64211130</v>
      </c>
      <c r="B38" s="194" t="s">
        <v>1256</v>
      </c>
      <c r="C38" s="194" t="s">
        <v>13</v>
      </c>
      <c r="D38" s="207" t="s">
        <v>18</v>
      </c>
      <c r="E38" s="208">
        <v>11077</v>
      </c>
      <c r="F38" s="340">
        <v>1</v>
      </c>
      <c r="G38" s="331">
        <f t="shared" si="3"/>
        <v>11077</v>
      </c>
      <c r="H38" s="194" t="s">
        <v>990</v>
      </c>
      <c r="I38" s="226"/>
    </row>
    <row r="39" spans="1:50" s="186" customFormat="1" ht="24.95" customHeight="1">
      <c r="A39" s="194">
        <v>64211100</v>
      </c>
      <c r="B39" s="194" t="s">
        <v>19</v>
      </c>
      <c r="C39" s="194" t="s">
        <v>13</v>
      </c>
      <c r="D39" s="207" t="s">
        <v>18</v>
      </c>
      <c r="E39" s="208">
        <v>2030100</v>
      </c>
      <c r="F39" s="340">
        <v>1</v>
      </c>
      <c r="G39" s="331">
        <f t="shared" si="3"/>
        <v>2030100</v>
      </c>
      <c r="H39" s="194" t="s">
        <v>990</v>
      </c>
      <c r="I39" s="198"/>
    </row>
    <row r="40" spans="1:50" s="186" customFormat="1" ht="24.95" customHeight="1">
      <c r="A40" s="194">
        <v>65111100</v>
      </c>
      <c r="B40" s="194" t="s">
        <v>17</v>
      </c>
      <c r="C40" s="194" t="s">
        <v>13</v>
      </c>
      <c r="D40" s="207" t="s">
        <v>14</v>
      </c>
      <c r="E40" s="332">
        <v>208</v>
      </c>
      <c r="F40" s="343">
        <v>4079.69</v>
      </c>
      <c r="G40" s="331">
        <f t="shared" si="3"/>
        <v>848575.52</v>
      </c>
      <c r="H40" s="194" t="s">
        <v>990</v>
      </c>
      <c r="I40" s="198"/>
    </row>
    <row r="41" spans="1:50" s="186" customFormat="1" ht="24.95" customHeight="1">
      <c r="A41" s="194">
        <v>65200000</v>
      </c>
      <c r="B41" s="194" t="s">
        <v>367</v>
      </c>
      <c r="C41" s="194" t="s">
        <v>13</v>
      </c>
      <c r="D41" s="207" t="s">
        <v>18</v>
      </c>
      <c r="E41" s="208">
        <v>135000</v>
      </c>
      <c r="F41" s="339">
        <v>1</v>
      </c>
      <c r="G41" s="331">
        <f t="shared" si="3"/>
        <v>135000</v>
      </c>
      <c r="H41" s="194" t="s">
        <v>990</v>
      </c>
      <c r="I41" s="198"/>
    </row>
    <row r="42" spans="1:50" s="186" customFormat="1" ht="24" customHeight="1">
      <c r="A42" s="194">
        <v>65211100</v>
      </c>
      <c r="B42" s="194" t="s">
        <v>12</v>
      </c>
      <c r="C42" s="194" t="s">
        <v>13</v>
      </c>
      <c r="D42" s="207" t="s">
        <v>14</v>
      </c>
      <c r="E42" s="208">
        <v>143</v>
      </c>
      <c r="F42" s="343">
        <v>32055.944</v>
      </c>
      <c r="G42" s="331">
        <f t="shared" si="3"/>
        <v>4583999.9919999996</v>
      </c>
      <c r="H42" s="194" t="s">
        <v>990</v>
      </c>
      <c r="I42" s="198"/>
    </row>
    <row r="43" spans="1:50" s="186" customFormat="1" ht="17.25" customHeight="1">
      <c r="A43" s="194">
        <v>65311100</v>
      </c>
      <c r="B43" s="194" t="s">
        <v>15</v>
      </c>
      <c r="C43" s="194" t="s">
        <v>13</v>
      </c>
      <c r="D43" s="207" t="s">
        <v>16</v>
      </c>
      <c r="E43" s="208">
        <v>48</v>
      </c>
      <c r="F43" s="343">
        <v>96401.375</v>
      </c>
      <c r="G43" s="331">
        <f t="shared" si="3"/>
        <v>4627266</v>
      </c>
      <c r="H43" s="194" t="s">
        <v>990</v>
      </c>
      <c r="I43" s="198"/>
    </row>
    <row r="44" spans="1:50" s="186" customFormat="1" ht="35.1" customHeight="1">
      <c r="A44" s="194">
        <v>66511170</v>
      </c>
      <c r="B44" s="297" t="s">
        <v>1257</v>
      </c>
      <c r="C44" s="194" t="s">
        <v>13</v>
      </c>
      <c r="D44" s="235" t="s">
        <v>18</v>
      </c>
      <c r="E44" s="298">
        <v>180000</v>
      </c>
      <c r="F44" s="344">
        <v>1</v>
      </c>
      <c r="G44" s="347">
        <f>E44*F44</f>
        <v>180000</v>
      </c>
      <c r="H44" s="194" t="s">
        <v>1215</v>
      </c>
      <c r="I44" s="198"/>
    </row>
    <row r="45" spans="1:50" s="186" customFormat="1" ht="24.95" customHeight="1">
      <c r="A45" s="279">
        <v>71631120</v>
      </c>
      <c r="B45" s="279" t="s">
        <v>1202</v>
      </c>
      <c r="C45" s="194" t="s">
        <v>13</v>
      </c>
      <c r="D45" s="251" t="s">
        <v>18</v>
      </c>
      <c r="E45" s="301">
        <v>30000</v>
      </c>
      <c r="F45" s="345">
        <v>1</v>
      </c>
      <c r="G45" s="331">
        <f t="shared" si="3"/>
        <v>30000</v>
      </c>
      <c r="H45" s="194" t="s">
        <v>992</v>
      </c>
      <c r="I45" s="198"/>
    </row>
    <row r="46" spans="1:50" s="186" customFormat="1" ht="30" customHeight="1">
      <c r="A46" s="242">
        <v>72400000</v>
      </c>
      <c r="B46" s="194" t="s">
        <v>1260</v>
      </c>
      <c r="C46" s="194" t="s">
        <v>13</v>
      </c>
      <c r="D46" s="222" t="s">
        <v>25</v>
      </c>
      <c r="E46" s="208">
        <v>71500</v>
      </c>
      <c r="F46" s="340">
        <v>2</v>
      </c>
      <c r="G46" s="331">
        <f t="shared" si="3"/>
        <v>143000</v>
      </c>
      <c r="H46" s="194" t="s">
        <v>990</v>
      </c>
      <c r="I46" s="198"/>
    </row>
    <row r="47" spans="1:50" s="186" customFormat="1" ht="24.95" customHeight="1">
      <c r="A47" s="194" t="s">
        <v>20</v>
      </c>
      <c r="B47" s="194" t="s">
        <v>1261</v>
      </c>
      <c r="C47" s="194" t="s">
        <v>13</v>
      </c>
      <c r="D47" s="207" t="s">
        <v>18</v>
      </c>
      <c r="E47" s="208">
        <v>60000</v>
      </c>
      <c r="F47" s="340">
        <v>1</v>
      </c>
      <c r="G47" s="331">
        <f t="shared" si="3"/>
        <v>60000</v>
      </c>
      <c r="H47" s="194" t="s">
        <v>990</v>
      </c>
      <c r="I47" s="198"/>
    </row>
    <row r="48" spans="1:50" s="186" customFormat="1" ht="32.25" customHeight="1">
      <c r="A48" s="194" t="s">
        <v>21</v>
      </c>
      <c r="B48" s="194" t="s">
        <v>1262</v>
      </c>
      <c r="C48" s="194" t="s">
        <v>13</v>
      </c>
      <c r="D48" s="207" t="s">
        <v>18</v>
      </c>
      <c r="E48" s="208">
        <v>19200</v>
      </c>
      <c r="F48" s="340">
        <v>1</v>
      </c>
      <c r="G48" s="331">
        <f t="shared" si="3"/>
        <v>19200</v>
      </c>
      <c r="H48" s="194" t="s">
        <v>990</v>
      </c>
      <c r="I48" s="198"/>
    </row>
    <row r="49" spans="1:9" s="188" customFormat="1" ht="25.5" customHeight="1">
      <c r="A49" s="194">
        <v>72590000</v>
      </c>
      <c r="B49" s="194" t="s">
        <v>129</v>
      </c>
      <c r="C49" s="194" t="s">
        <v>13</v>
      </c>
      <c r="D49" s="207" t="s">
        <v>18</v>
      </c>
      <c r="E49" s="208">
        <v>600000</v>
      </c>
      <c r="F49" s="340">
        <v>1</v>
      </c>
      <c r="G49" s="331">
        <f t="shared" si="3"/>
        <v>600000</v>
      </c>
      <c r="H49" s="194" t="s">
        <v>1215</v>
      </c>
      <c r="I49" s="226"/>
    </row>
    <row r="50" spans="1:9" s="188" customFormat="1" ht="40.5" customHeight="1">
      <c r="A50" s="194">
        <v>72611100</v>
      </c>
      <c r="B50" s="194" t="s">
        <v>1263</v>
      </c>
      <c r="C50" s="194" t="s">
        <v>13</v>
      </c>
      <c r="D50" s="207" t="s">
        <v>18</v>
      </c>
      <c r="E50" s="208">
        <v>1000000</v>
      </c>
      <c r="F50" s="340">
        <v>1</v>
      </c>
      <c r="G50" s="331">
        <f t="shared" si="3"/>
        <v>1000000</v>
      </c>
      <c r="H50" s="194" t="s">
        <v>990</v>
      </c>
      <c r="I50" s="226"/>
    </row>
    <row r="51" spans="1:9" s="188" customFormat="1" ht="23.25" customHeight="1">
      <c r="A51" s="194">
        <v>73432100</v>
      </c>
      <c r="B51" s="194" t="s">
        <v>983</v>
      </c>
      <c r="C51" s="194" t="s">
        <v>13</v>
      </c>
      <c r="D51" s="207" t="s">
        <v>18</v>
      </c>
      <c r="E51" s="208">
        <v>1000000</v>
      </c>
      <c r="F51" s="340">
        <v>1</v>
      </c>
      <c r="G51" s="331">
        <f t="shared" si="3"/>
        <v>1000000</v>
      </c>
      <c r="H51" s="194" t="s">
        <v>1232</v>
      </c>
      <c r="I51" s="226"/>
    </row>
    <row r="52" spans="1:9" s="188" customFormat="1" ht="27" customHeight="1">
      <c r="A52" s="194">
        <v>77331100</v>
      </c>
      <c r="B52" s="194" t="s">
        <v>369</v>
      </c>
      <c r="C52" s="194" t="s">
        <v>13</v>
      </c>
      <c r="D52" s="207" t="s">
        <v>18</v>
      </c>
      <c r="E52" s="208">
        <v>500000</v>
      </c>
      <c r="F52" s="340">
        <v>1</v>
      </c>
      <c r="G52" s="331">
        <f t="shared" si="3"/>
        <v>500000</v>
      </c>
      <c r="H52" s="194" t="s">
        <v>990</v>
      </c>
      <c r="I52" s="226"/>
    </row>
    <row r="53" spans="1:9" s="188" customFormat="1" ht="47.25" customHeight="1">
      <c r="A53" s="194">
        <v>79111200</v>
      </c>
      <c r="B53" s="194" t="s">
        <v>147</v>
      </c>
      <c r="C53" s="194" t="s">
        <v>13</v>
      </c>
      <c r="D53" s="207" t="s">
        <v>18</v>
      </c>
      <c r="E53" s="208">
        <v>1000000</v>
      </c>
      <c r="F53" s="340">
        <v>1</v>
      </c>
      <c r="G53" s="331">
        <f t="shared" si="3"/>
        <v>1000000</v>
      </c>
      <c r="H53" s="194" t="s">
        <v>990</v>
      </c>
      <c r="I53" s="226"/>
    </row>
    <row r="54" spans="1:9" s="188" customFormat="1" ht="30" customHeight="1">
      <c r="A54" s="194">
        <v>79131100</v>
      </c>
      <c r="B54" s="194" t="s">
        <v>1293</v>
      </c>
      <c r="C54" s="194" t="s">
        <v>13</v>
      </c>
      <c r="D54" s="207" t="s">
        <v>18</v>
      </c>
      <c r="E54" s="208">
        <v>150000</v>
      </c>
      <c r="F54" s="340">
        <v>1</v>
      </c>
      <c r="G54" s="331">
        <f t="shared" si="3"/>
        <v>150000</v>
      </c>
      <c r="H54" s="194" t="s">
        <v>990</v>
      </c>
      <c r="I54" s="226"/>
    </row>
    <row r="55" spans="1:9" s="186" customFormat="1" ht="25.5" customHeight="1">
      <c r="A55" s="194">
        <v>79571100</v>
      </c>
      <c r="B55" s="194" t="s">
        <v>1233</v>
      </c>
      <c r="C55" s="194" t="s">
        <v>13</v>
      </c>
      <c r="D55" s="207" t="s">
        <v>18</v>
      </c>
      <c r="E55" s="208">
        <v>250000</v>
      </c>
      <c r="F55" s="340">
        <v>1</v>
      </c>
      <c r="G55" s="331">
        <f t="shared" ref="G55" si="4">E55*F55</f>
        <v>250000</v>
      </c>
      <c r="H55" s="194" t="s">
        <v>990</v>
      </c>
      <c r="I55" s="198"/>
    </row>
    <row r="56" spans="1:9" s="186" customFormat="1" ht="29.25" customHeight="1">
      <c r="A56" s="194">
        <v>79631200</v>
      </c>
      <c r="B56" s="194" t="s">
        <v>1208</v>
      </c>
      <c r="C56" s="194" t="s">
        <v>13</v>
      </c>
      <c r="D56" s="207" t="s">
        <v>18</v>
      </c>
      <c r="E56" s="208">
        <v>1000000</v>
      </c>
      <c r="F56" s="339">
        <v>1</v>
      </c>
      <c r="G56" s="331">
        <f t="shared" si="3"/>
        <v>1000000</v>
      </c>
      <c r="H56" s="194" t="s">
        <v>1232</v>
      </c>
      <c r="I56" s="198"/>
    </row>
    <row r="57" spans="1:9" s="186" customFormat="1" ht="35.25" customHeight="1">
      <c r="A57" s="242">
        <v>79810000</v>
      </c>
      <c r="B57" s="194" t="s">
        <v>1209</v>
      </c>
      <c r="C57" s="194" t="s">
        <v>13</v>
      </c>
      <c r="D57" s="207" t="s">
        <v>18</v>
      </c>
      <c r="E57" s="208">
        <v>1000000</v>
      </c>
      <c r="F57" s="340">
        <v>1</v>
      </c>
      <c r="G57" s="331">
        <f t="shared" si="3"/>
        <v>1000000</v>
      </c>
      <c r="H57" s="194" t="s">
        <v>1223</v>
      </c>
      <c r="I57" s="198"/>
    </row>
    <row r="58" spans="1:9" s="188" customFormat="1" ht="26.25" customHeight="1">
      <c r="A58" s="194">
        <v>79931300</v>
      </c>
      <c r="B58" s="194" t="s">
        <v>1264</v>
      </c>
      <c r="C58" s="194" t="s">
        <v>13</v>
      </c>
      <c r="D58" s="207" t="s">
        <v>18</v>
      </c>
      <c r="E58" s="208">
        <v>450000</v>
      </c>
      <c r="F58" s="340">
        <v>1</v>
      </c>
      <c r="G58" s="331">
        <f t="shared" si="3"/>
        <v>450000</v>
      </c>
      <c r="H58" s="194" t="s">
        <v>1218</v>
      </c>
      <c r="I58" s="226"/>
    </row>
    <row r="59" spans="1:9" s="186" customFormat="1" ht="31.5" customHeight="1">
      <c r="A59" s="194">
        <v>90921100</v>
      </c>
      <c r="B59" s="194" t="s">
        <v>374</v>
      </c>
      <c r="C59" s="194" t="s">
        <v>13</v>
      </c>
      <c r="D59" s="207" t="s">
        <v>18</v>
      </c>
      <c r="E59" s="208">
        <v>270000</v>
      </c>
      <c r="F59" s="340">
        <v>1</v>
      </c>
      <c r="G59" s="331">
        <f t="shared" si="3"/>
        <v>270000</v>
      </c>
      <c r="H59" s="194" t="s">
        <v>1218</v>
      </c>
      <c r="I59" s="198"/>
    </row>
    <row r="60" spans="1:9" s="186" customFormat="1" ht="36.75" customHeight="1">
      <c r="A60" s="194" t="s">
        <v>929</v>
      </c>
      <c r="B60" s="194" t="s">
        <v>1265</v>
      </c>
      <c r="C60" s="194" t="s">
        <v>13</v>
      </c>
      <c r="D60" s="207" t="s">
        <v>18</v>
      </c>
      <c r="E60" s="208">
        <v>300000</v>
      </c>
      <c r="F60" s="340">
        <v>1</v>
      </c>
      <c r="G60" s="331">
        <f t="shared" si="3"/>
        <v>300000</v>
      </c>
      <c r="H60" s="194" t="s">
        <v>1218</v>
      </c>
      <c r="I60" s="198"/>
    </row>
    <row r="61" spans="1:9" s="186" customFormat="1" ht="35.25" customHeight="1">
      <c r="A61" s="194" t="s">
        <v>930</v>
      </c>
      <c r="B61" s="194" t="s">
        <v>1266</v>
      </c>
      <c r="C61" s="194" t="s">
        <v>13</v>
      </c>
      <c r="D61" s="207" t="s">
        <v>18</v>
      </c>
      <c r="E61" s="208">
        <v>200000</v>
      </c>
      <c r="F61" s="340">
        <v>1</v>
      </c>
      <c r="G61" s="331">
        <f t="shared" si="3"/>
        <v>200000</v>
      </c>
      <c r="H61" s="194" t="s">
        <v>1218</v>
      </c>
      <c r="I61" s="198"/>
    </row>
    <row r="62" spans="1:9" s="186" customFormat="1" ht="24.95" customHeight="1">
      <c r="A62" s="194">
        <v>92421100</v>
      </c>
      <c r="B62" s="194" t="s">
        <v>978</v>
      </c>
      <c r="C62" s="194" t="s">
        <v>13</v>
      </c>
      <c r="D62" s="207" t="s">
        <v>18</v>
      </c>
      <c r="E62" s="208">
        <v>180000</v>
      </c>
      <c r="F62" s="340">
        <v>1</v>
      </c>
      <c r="G62" s="331">
        <f t="shared" si="3"/>
        <v>180000</v>
      </c>
      <c r="H62" s="194" t="s">
        <v>990</v>
      </c>
      <c r="I62" s="198"/>
    </row>
    <row r="63" spans="1:9" s="186" customFormat="1" ht="26.25" customHeight="1">
      <c r="A63" s="194">
        <v>98310000</v>
      </c>
      <c r="B63" s="264" t="s">
        <v>556</v>
      </c>
      <c r="C63" s="194" t="s">
        <v>13</v>
      </c>
      <c r="D63" s="291" t="s">
        <v>18</v>
      </c>
      <c r="E63" s="246">
        <v>300000</v>
      </c>
      <c r="F63" s="341">
        <v>1</v>
      </c>
      <c r="G63" s="331">
        <f t="shared" si="3"/>
        <v>300000</v>
      </c>
      <c r="H63" s="194" t="s">
        <v>1218</v>
      </c>
      <c r="I63" s="198"/>
    </row>
    <row r="64" spans="1:9" s="186" customFormat="1" ht="26.25" customHeight="1">
      <c r="A64" s="315">
        <v>99600000</v>
      </c>
      <c r="B64" s="316" t="s">
        <v>1292</v>
      </c>
      <c r="C64" s="194" t="s">
        <v>113</v>
      </c>
      <c r="D64" s="207" t="s">
        <v>14</v>
      </c>
      <c r="E64" s="244">
        <v>124.27983</v>
      </c>
      <c r="F64" s="340">
        <v>19440</v>
      </c>
      <c r="G64" s="331">
        <f t="shared" ref="G64:G67" si="5">E64*F64</f>
        <v>2415999.8952000001</v>
      </c>
      <c r="H64" s="194" t="s">
        <v>1289</v>
      </c>
      <c r="I64" s="198"/>
    </row>
    <row r="65" spans="1:9" s="186" customFormat="1" ht="26.25" customHeight="1">
      <c r="A65" s="315">
        <v>99600000</v>
      </c>
      <c r="B65" s="194" t="s">
        <v>1291</v>
      </c>
      <c r="C65" s="194" t="s">
        <v>113</v>
      </c>
      <c r="D65" s="207" t="s">
        <v>16</v>
      </c>
      <c r="E65" s="208">
        <v>48.457970000000003</v>
      </c>
      <c r="F65" s="340">
        <v>59283</v>
      </c>
      <c r="G65" s="331">
        <f t="shared" si="5"/>
        <v>2872733.8355100001</v>
      </c>
      <c r="H65" s="194" t="s">
        <v>1289</v>
      </c>
      <c r="I65" s="198"/>
    </row>
    <row r="66" spans="1:9" s="186" customFormat="1" ht="26.25" customHeight="1">
      <c r="A66" s="315">
        <v>99600000</v>
      </c>
      <c r="B66" s="194" t="s">
        <v>1290</v>
      </c>
      <c r="C66" s="194" t="s">
        <v>113</v>
      </c>
      <c r="D66" s="207" t="s">
        <v>14</v>
      </c>
      <c r="E66" s="332">
        <v>208</v>
      </c>
      <c r="F66" s="340">
        <v>1689.538</v>
      </c>
      <c r="G66" s="331">
        <f t="shared" si="5"/>
        <v>351423.90399999998</v>
      </c>
      <c r="H66" s="194" t="s">
        <v>1289</v>
      </c>
      <c r="I66" s="198"/>
    </row>
    <row r="67" spans="1:9" s="186" customFormat="1" ht="33" customHeight="1">
      <c r="A67" s="315">
        <v>99600000</v>
      </c>
      <c r="B67" s="194" t="s">
        <v>1297</v>
      </c>
      <c r="C67" s="194" t="s">
        <v>113</v>
      </c>
      <c r="D67" s="207" t="s">
        <v>898</v>
      </c>
      <c r="E67" s="332">
        <v>1023</v>
      </c>
      <c r="F67" s="340">
        <v>1</v>
      </c>
      <c r="G67" s="331">
        <f t="shared" si="5"/>
        <v>1023</v>
      </c>
      <c r="H67" s="194" t="s">
        <v>1289</v>
      </c>
      <c r="I67" s="198"/>
    </row>
    <row r="68" spans="1:9" s="186" customFormat="1" ht="33" customHeight="1">
      <c r="A68" s="315">
        <v>99600000</v>
      </c>
      <c r="B68" s="194" t="s">
        <v>19</v>
      </c>
      <c r="C68" s="194" t="s">
        <v>113</v>
      </c>
      <c r="D68" s="207" t="s">
        <v>898</v>
      </c>
      <c r="E68" s="332">
        <v>169851</v>
      </c>
      <c r="F68" s="340">
        <v>1</v>
      </c>
      <c r="G68" s="331">
        <f t="shared" ref="G68" si="6">E68*F68</f>
        <v>169851</v>
      </c>
      <c r="H68" s="194" t="s">
        <v>1289</v>
      </c>
      <c r="I68" s="198"/>
    </row>
    <row r="69" spans="1:9" s="186" customFormat="1" ht="33" customHeight="1">
      <c r="A69" s="315">
        <v>99600000</v>
      </c>
      <c r="B69" s="194" t="s">
        <v>1296</v>
      </c>
      <c r="C69" s="194" t="s">
        <v>113</v>
      </c>
      <c r="D69" s="207" t="s">
        <v>898</v>
      </c>
      <c r="E69" s="332">
        <v>24741</v>
      </c>
      <c r="F69" s="340">
        <v>1</v>
      </c>
      <c r="G69" s="331">
        <f>E69*F69</f>
        <v>24741</v>
      </c>
      <c r="H69" s="194" t="s">
        <v>1289</v>
      </c>
      <c r="I69" s="198"/>
    </row>
    <row r="70" spans="1:9" s="177" customFormat="1" ht="26.25" customHeight="1">
      <c r="A70" s="670" t="s">
        <v>1298</v>
      </c>
      <c r="B70" s="671"/>
      <c r="C70" s="671"/>
      <c r="D70" s="671"/>
      <c r="E70" s="671"/>
      <c r="F70" s="672"/>
      <c r="G70" s="352">
        <f>SUM(G18:G69)</f>
        <v>42146831.146709993</v>
      </c>
      <c r="H70" s="353"/>
    </row>
    <row r="71" spans="1:9" s="177" customFormat="1" ht="26.25" customHeight="1">
      <c r="G71" s="185"/>
      <c r="H71" s="335"/>
    </row>
    <row r="72" spans="1:9" s="177" customFormat="1" ht="26.25" customHeight="1">
      <c r="G72" s="185"/>
      <c r="H72" s="335"/>
    </row>
    <row r="73" spans="1:9" s="177" customFormat="1" ht="26.25" customHeight="1">
      <c r="G73" s="185"/>
      <c r="H73" s="335"/>
    </row>
    <row r="74" spans="1:9" s="177" customFormat="1" ht="26.25" customHeight="1">
      <c r="G74" s="348"/>
      <c r="H74" s="335"/>
    </row>
    <row r="75" spans="1:9" s="177" customFormat="1" ht="26.25" customHeight="1">
      <c r="G75" s="348"/>
      <c r="H75" s="335"/>
    </row>
    <row r="76" spans="1:9" s="177" customFormat="1" ht="26.25" customHeight="1">
      <c r="G76" s="185"/>
      <c r="H76" s="335"/>
    </row>
    <row r="77" spans="1:9" s="177" customFormat="1" ht="26.25" customHeight="1">
      <c r="G77" s="185"/>
      <c r="H77" s="335"/>
    </row>
    <row r="78" spans="1:9" s="177" customFormat="1" ht="26.25" customHeight="1">
      <c r="G78" s="185"/>
      <c r="H78" s="335"/>
    </row>
    <row r="79" spans="1:9" s="177" customFormat="1" ht="26.25" customHeight="1">
      <c r="G79" s="185"/>
      <c r="H79" s="335"/>
    </row>
    <row r="80" spans="1:9" s="177" customFormat="1" ht="26.25" customHeight="1">
      <c r="G80" s="185"/>
      <c r="H80" s="335"/>
    </row>
    <row r="81" spans="7:8" s="177" customFormat="1" ht="26.25" customHeight="1">
      <c r="G81" s="185"/>
      <c r="H81" s="335"/>
    </row>
    <row r="82" spans="7:8" s="177" customFormat="1" ht="26.25" customHeight="1">
      <c r="G82" s="185"/>
      <c r="H82" s="335"/>
    </row>
    <row r="83" spans="7:8" s="177" customFormat="1" ht="26.25" customHeight="1">
      <c r="G83" s="185"/>
      <c r="H83" s="335"/>
    </row>
    <row r="84" spans="7:8" s="177" customFormat="1" ht="26.25" customHeight="1">
      <c r="G84" s="185"/>
      <c r="H84" s="335"/>
    </row>
    <row r="85" spans="7:8" s="177" customFormat="1" ht="26.25" customHeight="1">
      <c r="G85" s="185"/>
      <c r="H85" s="335"/>
    </row>
    <row r="86" spans="7:8" s="177" customFormat="1" ht="26.25" customHeight="1">
      <c r="G86" s="185"/>
      <c r="H86" s="335"/>
    </row>
    <row r="87" spans="7:8" s="177" customFormat="1" ht="26.25" customHeight="1">
      <c r="G87" s="185"/>
      <c r="H87" s="335"/>
    </row>
    <row r="88" spans="7:8" s="177" customFormat="1" ht="26.25" customHeight="1">
      <c r="G88" s="185"/>
      <c r="H88" s="335"/>
    </row>
    <row r="89" spans="7:8" s="177" customFormat="1" ht="26.25" customHeight="1">
      <c r="G89" s="185"/>
      <c r="H89" s="335"/>
    </row>
    <row r="90" spans="7:8" s="177" customFormat="1" ht="26.25" customHeight="1">
      <c r="G90" s="185"/>
      <c r="H90" s="335"/>
    </row>
    <row r="91" spans="7:8" s="177" customFormat="1" ht="26.25" customHeight="1">
      <c r="G91" s="185"/>
      <c r="H91" s="335"/>
    </row>
    <row r="92" spans="7:8" s="177" customFormat="1" ht="26.25" customHeight="1">
      <c r="G92" s="185"/>
      <c r="H92" s="335"/>
    </row>
    <row r="93" spans="7:8" s="177" customFormat="1" ht="26.25" customHeight="1">
      <c r="G93" s="185"/>
      <c r="H93" s="335"/>
    </row>
    <row r="94" spans="7:8" s="177" customFormat="1" ht="26.25" customHeight="1">
      <c r="G94" s="185"/>
      <c r="H94" s="335"/>
    </row>
    <row r="95" spans="7:8" s="177" customFormat="1" ht="26.25" customHeight="1">
      <c r="G95" s="185"/>
      <c r="H95" s="335"/>
    </row>
    <row r="96" spans="7:8" s="177" customFormat="1" ht="26.25" customHeight="1">
      <c r="G96" s="185"/>
      <c r="H96" s="335"/>
    </row>
    <row r="97" spans="7:8" s="177" customFormat="1" ht="26.25" customHeight="1">
      <c r="G97" s="185"/>
      <c r="H97" s="335"/>
    </row>
    <row r="98" spans="7:8" s="177" customFormat="1" ht="26.25" customHeight="1">
      <c r="G98" s="185"/>
      <c r="H98" s="335"/>
    </row>
    <row r="99" spans="7:8" s="177" customFormat="1" ht="26.25" customHeight="1">
      <c r="G99" s="185"/>
      <c r="H99" s="335"/>
    </row>
    <row r="100" spans="7:8" s="177" customFormat="1" ht="26.25" customHeight="1">
      <c r="G100" s="185"/>
      <c r="H100" s="335"/>
    </row>
    <row r="101" spans="7:8" s="177" customFormat="1" ht="26.25" customHeight="1">
      <c r="G101" s="185"/>
      <c r="H101" s="335"/>
    </row>
    <row r="102" spans="7:8" s="177" customFormat="1" ht="26.25" customHeight="1">
      <c r="G102" s="185"/>
      <c r="H102" s="335"/>
    </row>
    <row r="103" spans="7:8" s="177" customFormat="1" ht="26.25" customHeight="1">
      <c r="G103" s="185"/>
      <c r="H103" s="335"/>
    </row>
    <row r="104" spans="7:8" s="177" customFormat="1" ht="26.25" customHeight="1">
      <c r="G104" s="185"/>
      <c r="H104" s="335"/>
    </row>
    <row r="105" spans="7:8" s="177" customFormat="1" ht="26.25" customHeight="1">
      <c r="G105" s="185"/>
      <c r="H105" s="335"/>
    </row>
    <row r="106" spans="7:8" s="177" customFormat="1" ht="26.25" customHeight="1">
      <c r="G106" s="185"/>
      <c r="H106" s="335"/>
    </row>
    <row r="107" spans="7:8" s="177" customFormat="1" ht="26.25" customHeight="1">
      <c r="G107" s="185"/>
      <c r="H107" s="335"/>
    </row>
    <row r="108" spans="7:8" s="177" customFormat="1" ht="26.25" customHeight="1">
      <c r="G108" s="185"/>
      <c r="H108" s="335"/>
    </row>
    <row r="109" spans="7:8" s="177" customFormat="1" ht="26.25" customHeight="1">
      <c r="G109" s="185"/>
      <c r="H109" s="335"/>
    </row>
    <row r="110" spans="7:8" s="177" customFormat="1" ht="26.25" customHeight="1">
      <c r="G110" s="185"/>
      <c r="H110" s="335"/>
    </row>
    <row r="111" spans="7:8" s="177" customFormat="1" ht="26.25" customHeight="1">
      <c r="G111" s="185"/>
      <c r="H111" s="335"/>
    </row>
    <row r="112" spans="7:8" s="177" customFormat="1" ht="26.25" customHeight="1">
      <c r="G112" s="185"/>
      <c r="H112" s="335"/>
    </row>
    <row r="113" spans="7:8" s="177" customFormat="1" ht="26.25" customHeight="1">
      <c r="G113" s="185"/>
      <c r="H113" s="335"/>
    </row>
    <row r="114" spans="7:8" s="177" customFormat="1" ht="26.25" customHeight="1">
      <c r="G114" s="185"/>
      <c r="H114" s="335"/>
    </row>
    <row r="115" spans="7:8" s="177" customFormat="1" ht="26.25" customHeight="1">
      <c r="G115" s="185"/>
      <c r="H115" s="335"/>
    </row>
    <row r="116" spans="7:8" s="177" customFormat="1" ht="26.25" customHeight="1">
      <c r="G116" s="185"/>
      <c r="H116" s="335"/>
    </row>
    <row r="117" spans="7:8" s="177" customFormat="1" ht="26.25" customHeight="1">
      <c r="G117" s="185"/>
      <c r="H117" s="335"/>
    </row>
    <row r="118" spans="7:8" s="177" customFormat="1" ht="26.25" customHeight="1">
      <c r="G118" s="185"/>
      <c r="H118" s="335"/>
    </row>
    <row r="119" spans="7:8" s="177" customFormat="1" ht="26.25" customHeight="1">
      <c r="G119" s="185"/>
      <c r="H119" s="335"/>
    </row>
    <row r="120" spans="7:8" s="177" customFormat="1" ht="26.25" customHeight="1">
      <c r="G120" s="185"/>
      <c r="H120" s="335"/>
    </row>
    <row r="121" spans="7:8" s="177" customFormat="1" ht="26.25" customHeight="1">
      <c r="G121" s="185"/>
      <c r="H121" s="335"/>
    </row>
    <row r="122" spans="7:8" s="177" customFormat="1" ht="26.25" customHeight="1">
      <c r="G122" s="185"/>
      <c r="H122" s="335"/>
    </row>
    <row r="123" spans="7:8" s="177" customFormat="1" ht="26.25" customHeight="1">
      <c r="G123" s="185"/>
      <c r="H123" s="335"/>
    </row>
    <row r="124" spans="7:8" s="177" customFormat="1" ht="26.25" customHeight="1">
      <c r="G124" s="185"/>
      <c r="H124" s="335"/>
    </row>
    <row r="125" spans="7:8" s="177" customFormat="1" ht="26.25" customHeight="1">
      <c r="G125" s="185"/>
      <c r="H125" s="335"/>
    </row>
    <row r="126" spans="7:8" s="177" customFormat="1" ht="26.25" customHeight="1">
      <c r="G126" s="185"/>
      <c r="H126" s="335"/>
    </row>
    <row r="127" spans="7:8" s="177" customFormat="1" ht="26.25" customHeight="1">
      <c r="G127" s="185"/>
      <c r="H127" s="335"/>
    </row>
    <row r="128" spans="7:8" s="177" customFormat="1" ht="26.25" customHeight="1">
      <c r="G128" s="185"/>
      <c r="H128" s="335"/>
    </row>
    <row r="129" spans="7:8" s="177" customFormat="1" ht="26.25" customHeight="1">
      <c r="G129" s="185"/>
      <c r="H129" s="335"/>
    </row>
    <row r="130" spans="7:8" s="177" customFormat="1" ht="26.25" customHeight="1">
      <c r="G130" s="185"/>
      <c r="H130" s="335"/>
    </row>
    <row r="131" spans="7:8" s="177" customFormat="1" ht="26.25" customHeight="1">
      <c r="G131" s="185"/>
      <c r="H131" s="335"/>
    </row>
    <row r="132" spans="7:8" s="177" customFormat="1" ht="26.25" customHeight="1">
      <c r="G132" s="185"/>
      <c r="H132" s="335"/>
    </row>
    <row r="133" spans="7:8" s="177" customFormat="1" ht="26.25" customHeight="1">
      <c r="G133" s="185"/>
      <c r="H133" s="335"/>
    </row>
    <row r="134" spans="7:8" s="177" customFormat="1" ht="26.25" customHeight="1">
      <c r="G134" s="185"/>
      <c r="H134" s="335"/>
    </row>
    <row r="135" spans="7:8" s="177" customFormat="1" ht="26.25" customHeight="1">
      <c r="G135" s="185"/>
      <c r="H135" s="335"/>
    </row>
    <row r="136" spans="7:8" s="177" customFormat="1" ht="26.25" customHeight="1">
      <c r="G136" s="185"/>
      <c r="H136" s="335"/>
    </row>
    <row r="137" spans="7:8" s="177" customFormat="1" ht="26.25" customHeight="1">
      <c r="G137" s="185"/>
      <c r="H137" s="335"/>
    </row>
    <row r="138" spans="7:8" s="177" customFormat="1" ht="26.25" customHeight="1">
      <c r="G138" s="185"/>
      <c r="H138" s="335"/>
    </row>
    <row r="139" spans="7:8" s="177" customFormat="1" ht="26.25" customHeight="1">
      <c r="G139" s="185"/>
      <c r="H139" s="335"/>
    </row>
    <row r="140" spans="7:8" s="177" customFormat="1" ht="26.25" customHeight="1">
      <c r="G140" s="185"/>
      <c r="H140" s="335"/>
    </row>
    <row r="141" spans="7:8" s="177" customFormat="1" ht="26.25" customHeight="1">
      <c r="G141" s="185"/>
      <c r="H141" s="335"/>
    </row>
    <row r="142" spans="7:8" s="177" customFormat="1" ht="26.25" customHeight="1">
      <c r="G142" s="185"/>
      <c r="H142" s="335"/>
    </row>
    <row r="143" spans="7:8" s="177" customFormat="1" ht="26.25" customHeight="1">
      <c r="G143" s="185"/>
      <c r="H143" s="335"/>
    </row>
    <row r="144" spans="7:8" s="177" customFormat="1" ht="26.25" customHeight="1">
      <c r="G144" s="185"/>
      <c r="H144" s="335"/>
    </row>
    <row r="145" spans="7:8" s="177" customFormat="1" ht="26.25" customHeight="1">
      <c r="G145" s="185"/>
      <c r="H145" s="335"/>
    </row>
    <row r="146" spans="7:8" s="177" customFormat="1" ht="26.25" customHeight="1">
      <c r="G146" s="185"/>
      <c r="H146" s="335"/>
    </row>
    <row r="147" spans="7:8" s="177" customFormat="1" ht="26.25" customHeight="1">
      <c r="G147" s="185"/>
      <c r="H147" s="335"/>
    </row>
    <row r="148" spans="7:8" s="177" customFormat="1" ht="26.25" customHeight="1">
      <c r="G148" s="185"/>
      <c r="H148" s="335"/>
    </row>
    <row r="149" spans="7:8" s="177" customFormat="1" ht="26.25" customHeight="1">
      <c r="G149" s="185"/>
      <c r="H149" s="335"/>
    </row>
    <row r="150" spans="7:8" s="177" customFormat="1" ht="26.25" customHeight="1">
      <c r="G150" s="185"/>
      <c r="H150" s="335"/>
    </row>
    <row r="151" spans="7:8" s="177" customFormat="1" ht="26.25" customHeight="1">
      <c r="G151" s="185"/>
      <c r="H151" s="335"/>
    </row>
    <row r="152" spans="7:8" s="177" customFormat="1" ht="26.25" customHeight="1">
      <c r="G152" s="185"/>
      <c r="H152" s="335"/>
    </row>
    <row r="153" spans="7:8" s="177" customFormat="1" ht="26.25" customHeight="1">
      <c r="G153" s="185"/>
      <c r="H153" s="335"/>
    </row>
    <row r="154" spans="7:8" s="177" customFormat="1" ht="26.25" customHeight="1">
      <c r="G154" s="185"/>
      <c r="H154" s="335"/>
    </row>
    <row r="155" spans="7:8" s="177" customFormat="1" ht="26.25" customHeight="1">
      <c r="G155" s="185"/>
      <c r="H155" s="335"/>
    </row>
    <row r="156" spans="7:8" s="177" customFormat="1" ht="26.25" customHeight="1">
      <c r="G156" s="185"/>
      <c r="H156" s="335"/>
    </row>
    <row r="157" spans="7:8" s="177" customFormat="1" ht="26.25" customHeight="1">
      <c r="G157" s="185"/>
      <c r="H157" s="335"/>
    </row>
    <row r="158" spans="7:8" s="177" customFormat="1" ht="26.25" customHeight="1">
      <c r="G158" s="185"/>
      <c r="H158" s="335"/>
    </row>
    <row r="159" spans="7:8" s="177" customFormat="1" ht="26.25" customHeight="1">
      <c r="G159" s="185"/>
      <c r="H159" s="335"/>
    </row>
    <row r="160" spans="7:8" s="177" customFormat="1" ht="26.25" customHeight="1">
      <c r="G160" s="185"/>
      <c r="H160" s="335"/>
    </row>
    <row r="161" spans="7:8" s="177" customFormat="1" ht="26.25" customHeight="1">
      <c r="G161" s="185"/>
      <c r="H161" s="335"/>
    </row>
    <row r="162" spans="7:8" s="177" customFormat="1" ht="26.25" customHeight="1">
      <c r="G162" s="185"/>
      <c r="H162" s="335"/>
    </row>
    <row r="163" spans="7:8" s="177" customFormat="1" ht="26.25" customHeight="1">
      <c r="G163" s="185"/>
      <c r="H163" s="335"/>
    </row>
    <row r="164" spans="7:8" s="177" customFormat="1" ht="26.25" customHeight="1">
      <c r="G164" s="185"/>
      <c r="H164" s="335"/>
    </row>
    <row r="165" spans="7:8" s="177" customFormat="1" ht="26.25" customHeight="1">
      <c r="G165" s="185"/>
      <c r="H165" s="335"/>
    </row>
    <row r="166" spans="7:8" s="177" customFormat="1" ht="26.25" customHeight="1">
      <c r="G166" s="185"/>
      <c r="H166" s="335"/>
    </row>
    <row r="167" spans="7:8" s="177" customFormat="1" ht="26.25" customHeight="1">
      <c r="G167" s="185"/>
      <c r="H167" s="335"/>
    </row>
    <row r="168" spans="7:8" s="177" customFormat="1" ht="26.25" customHeight="1">
      <c r="G168" s="185"/>
      <c r="H168" s="335"/>
    </row>
    <row r="169" spans="7:8" s="177" customFormat="1" ht="26.25" customHeight="1">
      <c r="G169" s="185"/>
      <c r="H169" s="335"/>
    </row>
    <row r="170" spans="7:8" s="177" customFormat="1" ht="26.25" customHeight="1">
      <c r="G170" s="185"/>
      <c r="H170" s="335"/>
    </row>
    <row r="171" spans="7:8" s="177" customFormat="1" ht="26.25" customHeight="1">
      <c r="G171" s="185"/>
      <c r="H171" s="335"/>
    </row>
    <row r="172" spans="7:8" s="177" customFormat="1" ht="26.25" customHeight="1">
      <c r="G172" s="185"/>
      <c r="H172" s="335"/>
    </row>
    <row r="173" spans="7:8" s="177" customFormat="1" ht="26.25" customHeight="1">
      <c r="G173" s="185"/>
      <c r="H173" s="335"/>
    </row>
    <row r="174" spans="7:8" s="177" customFormat="1" ht="26.25" customHeight="1">
      <c r="G174" s="185"/>
      <c r="H174" s="335"/>
    </row>
    <row r="175" spans="7:8" s="177" customFormat="1" ht="26.25" customHeight="1">
      <c r="G175" s="185"/>
      <c r="H175" s="335"/>
    </row>
    <row r="176" spans="7:8" s="177" customFormat="1" ht="26.25" customHeight="1">
      <c r="G176" s="185"/>
      <c r="H176" s="335"/>
    </row>
    <row r="177" spans="7:8" s="177" customFormat="1" ht="26.25" customHeight="1">
      <c r="G177" s="185"/>
      <c r="H177" s="335"/>
    </row>
    <row r="178" spans="7:8" s="177" customFormat="1" ht="26.25" customHeight="1">
      <c r="G178" s="185"/>
      <c r="H178" s="335"/>
    </row>
    <row r="179" spans="7:8" s="177" customFormat="1" ht="26.25" customHeight="1">
      <c r="G179" s="185"/>
      <c r="H179" s="335"/>
    </row>
    <row r="180" spans="7:8" s="177" customFormat="1" ht="26.25" customHeight="1">
      <c r="G180" s="185"/>
      <c r="H180" s="335"/>
    </row>
    <row r="181" spans="7:8" s="177" customFormat="1" ht="26.25" customHeight="1">
      <c r="G181" s="185"/>
      <c r="H181" s="335"/>
    </row>
    <row r="182" spans="7:8" s="177" customFormat="1" ht="26.25" customHeight="1">
      <c r="G182" s="185"/>
      <c r="H182" s="335"/>
    </row>
    <row r="183" spans="7:8" s="177" customFormat="1" ht="26.25" customHeight="1">
      <c r="G183" s="185"/>
      <c r="H183" s="335"/>
    </row>
    <row r="184" spans="7:8" s="177" customFormat="1" ht="26.25" customHeight="1">
      <c r="G184" s="185"/>
      <c r="H184" s="335"/>
    </row>
    <row r="185" spans="7:8" s="177" customFormat="1" ht="26.25" customHeight="1">
      <c r="G185" s="185"/>
      <c r="H185" s="335"/>
    </row>
    <row r="186" spans="7:8" s="177" customFormat="1" ht="26.25" customHeight="1">
      <c r="G186" s="185"/>
      <c r="H186" s="335"/>
    </row>
    <row r="187" spans="7:8" s="177" customFormat="1" ht="26.25" customHeight="1">
      <c r="G187" s="185"/>
      <c r="H187" s="335"/>
    </row>
    <row r="188" spans="7:8" s="177" customFormat="1" ht="26.25" customHeight="1">
      <c r="G188" s="185"/>
      <c r="H188" s="335"/>
    </row>
    <row r="189" spans="7:8" s="177" customFormat="1" ht="26.25" customHeight="1">
      <c r="G189" s="185"/>
      <c r="H189" s="335"/>
    </row>
    <row r="190" spans="7:8" s="177" customFormat="1" ht="26.25" customHeight="1">
      <c r="G190" s="185"/>
      <c r="H190" s="335"/>
    </row>
    <row r="191" spans="7:8" s="177" customFormat="1" ht="26.25" customHeight="1">
      <c r="G191" s="185"/>
      <c r="H191" s="335"/>
    </row>
    <row r="192" spans="7:8" s="177" customFormat="1" ht="26.25" customHeight="1">
      <c r="G192" s="185"/>
      <c r="H192" s="335"/>
    </row>
    <row r="193" spans="7:8" s="177" customFormat="1" ht="26.25" customHeight="1">
      <c r="G193" s="185"/>
      <c r="H193" s="335"/>
    </row>
    <row r="194" spans="7:8" s="177" customFormat="1" ht="26.25" customHeight="1">
      <c r="G194" s="185"/>
      <c r="H194" s="335"/>
    </row>
    <row r="195" spans="7:8" s="177" customFormat="1" ht="26.25" customHeight="1">
      <c r="G195" s="185"/>
      <c r="H195" s="335"/>
    </row>
    <row r="196" spans="7:8" s="177" customFormat="1" ht="26.25" customHeight="1">
      <c r="G196" s="185"/>
      <c r="H196" s="335"/>
    </row>
    <row r="197" spans="7:8" s="177" customFormat="1" ht="26.25" customHeight="1">
      <c r="G197" s="185"/>
      <c r="H197" s="335"/>
    </row>
    <row r="198" spans="7:8" s="177" customFormat="1" ht="26.25" customHeight="1">
      <c r="G198" s="185"/>
      <c r="H198" s="335"/>
    </row>
    <row r="199" spans="7:8" s="177" customFormat="1" ht="26.25" customHeight="1">
      <c r="G199" s="185"/>
      <c r="H199" s="335"/>
    </row>
    <row r="200" spans="7:8" s="177" customFormat="1" ht="26.25" customHeight="1">
      <c r="G200" s="185"/>
      <c r="H200" s="335"/>
    </row>
    <row r="201" spans="7:8" s="177" customFormat="1" ht="26.25" customHeight="1">
      <c r="G201" s="185"/>
      <c r="H201" s="335"/>
    </row>
    <row r="202" spans="7:8" s="177" customFormat="1" ht="26.25" customHeight="1">
      <c r="G202" s="185"/>
      <c r="H202" s="335"/>
    </row>
    <row r="203" spans="7:8" s="177" customFormat="1" ht="26.25" customHeight="1">
      <c r="G203" s="185"/>
      <c r="H203" s="335"/>
    </row>
    <row r="204" spans="7:8" s="177" customFormat="1" ht="26.25" customHeight="1">
      <c r="G204" s="185"/>
      <c r="H204" s="335"/>
    </row>
    <row r="205" spans="7:8" s="177" customFormat="1" ht="26.25" customHeight="1">
      <c r="G205" s="185"/>
      <c r="H205" s="335"/>
    </row>
    <row r="206" spans="7:8" s="177" customFormat="1" ht="26.25" customHeight="1">
      <c r="G206" s="185"/>
      <c r="H206" s="335"/>
    </row>
    <row r="207" spans="7:8" s="177" customFormat="1" ht="26.25" customHeight="1">
      <c r="G207" s="185"/>
      <c r="H207" s="335"/>
    </row>
    <row r="208" spans="7:8" s="177" customFormat="1" ht="26.25" customHeight="1">
      <c r="G208" s="185"/>
      <c r="H208" s="335"/>
    </row>
    <row r="209" spans="7:8" s="177" customFormat="1" ht="26.25" customHeight="1">
      <c r="G209" s="185"/>
      <c r="H209" s="335"/>
    </row>
    <row r="210" spans="7:8" s="177" customFormat="1" ht="26.25" customHeight="1">
      <c r="G210" s="185"/>
      <c r="H210" s="335"/>
    </row>
    <row r="211" spans="7:8" s="177" customFormat="1" ht="26.25" customHeight="1">
      <c r="G211" s="185"/>
      <c r="H211" s="335"/>
    </row>
    <row r="212" spans="7:8" s="177" customFormat="1" ht="26.25" customHeight="1">
      <c r="G212" s="185"/>
      <c r="H212" s="335"/>
    </row>
    <row r="213" spans="7:8" s="177" customFormat="1" ht="26.25" customHeight="1">
      <c r="G213" s="185"/>
      <c r="H213" s="335"/>
    </row>
    <row r="214" spans="7:8" s="177" customFormat="1" ht="26.25" customHeight="1">
      <c r="G214" s="185"/>
      <c r="H214" s="335"/>
    </row>
    <row r="215" spans="7:8" s="177" customFormat="1" ht="26.25" customHeight="1">
      <c r="G215" s="185"/>
      <c r="H215" s="335"/>
    </row>
    <row r="216" spans="7:8" s="177" customFormat="1" ht="26.25" customHeight="1">
      <c r="G216" s="185"/>
      <c r="H216" s="335"/>
    </row>
    <row r="217" spans="7:8" s="177" customFormat="1" ht="26.25" customHeight="1">
      <c r="G217" s="185"/>
      <c r="H217" s="335"/>
    </row>
    <row r="218" spans="7:8" s="177" customFormat="1" ht="26.25" customHeight="1">
      <c r="G218" s="185"/>
      <c r="H218" s="335"/>
    </row>
    <row r="219" spans="7:8" s="177" customFormat="1" ht="26.25" customHeight="1">
      <c r="G219" s="185"/>
      <c r="H219" s="335"/>
    </row>
    <row r="220" spans="7:8" s="177" customFormat="1" ht="26.25" customHeight="1">
      <c r="G220" s="185"/>
      <c r="H220" s="335"/>
    </row>
    <row r="221" spans="7:8" s="177" customFormat="1" ht="26.25" customHeight="1">
      <c r="G221" s="185"/>
      <c r="H221" s="335"/>
    </row>
    <row r="222" spans="7:8" s="177" customFormat="1" ht="26.25" customHeight="1">
      <c r="G222" s="185"/>
      <c r="H222" s="335"/>
    </row>
    <row r="223" spans="7:8" s="177" customFormat="1" ht="26.25" customHeight="1">
      <c r="G223" s="185"/>
      <c r="H223" s="335"/>
    </row>
    <row r="224" spans="7:8" s="177" customFormat="1" ht="26.25" customHeight="1">
      <c r="G224" s="185"/>
      <c r="H224" s="335"/>
    </row>
    <row r="225" spans="7:8" s="177" customFormat="1" ht="26.25" customHeight="1">
      <c r="G225" s="185"/>
      <c r="H225" s="335"/>
    </row>
    <row r="226" spans="7:8" s="177" customFormat="1" ht="26.25" customHeight="1">
      <c r="G226" s="185"/>
      <c r="H226" s="335"/>
    </row>
    <row r="227" spans="7:8" s="177" customFormat="1" ht="26.25" customHeight="1">
      <c r="G227" s="185"/>
      <c r="H227" s="335"/>
    </row>
    <row r="228" spans="7:8" s="177" customFormat="1" ht="26.25" customHeight="1">
      <c r="G228" s="185"/>
      <c r="H228" s="335"/>
    </row>
    <row r="229" spans="7:8" s="177" customFormat="1" ht="26.25" customHeight="1">
      <c r="G229" s="185"/>
      <c r="H229" s="335"/>
    </row>
    <row r="230" spans="7:8" s="177" customFormat="1" ht="26.25" customHeight="1">
      <c r="G230" s="185"/>
      <c r="H230" s="335"/>
    </row>
    <row r="231" spans="7:8" s="177" customFormat="1" ht="26.25" customHeight="1">
      <c r="G231" s="185"/>
      <c r="H231" s="335"/>
    </row>
    <row r="232" spans="7:8" s="177" customFormat="1" ht="26.25" customHeight="1">
      <c r="G232" s="185"/>
      <c r="H232" s="335"/>
    </row>
    <row r="233" spans="7:8" s="177" customFormat="1" ht="26.25" customHeight="1">
      <c r="G233" s="185"/>
      <c r="H233" s="335"/>
    </row>
    <row r="234" spans="7:8" s="177" customFormat="1" ht="26.25" customHeight="1">
      <c r="G234" s="185"/>
      <c r="H234" s="335"/>
    </row>
    <row r="235" spans="7:8" s="177" customFormat="1" ht="26.25" customHeight="1">
      <c r="G235" s="185"/>
      <c r="H235" s="335"/>
    </row>
    <row r="236" spans="7:8" s="177" customFormat="1" ht="26.25" customHeight="1">
      <c r="G236" s="185"/>
      <c r="H236" s="335"/>
    </row>
    <row r="237" spans="7:8" s="177" customFormat="1" ht="26.25" customHeight="1">
      <c r="G237" s="185"/>
      <c r="H237" s="335"/>
    </row>
    <row r="238" spans="7:8" s="177" customFormat="1" ht="26.25" customHeight="1">
      <c r="G238" s="185"/>
      <c r="H238" s="335"/>
    </row>
    <row r="239" spans="7:8" s="177" customFormat="1" ht="26.25" customHeight="1">
      <c r="G239" s="185"/>
      <c r="H239" s="335"/>
    </row>
    <row r="240" spans="7:8" s="177" customFormat="1" ht="26.25" customHeight="1">
      <c r="G240" s="185"/>
      <c r="H240" s="335"/>
    </row>
    <row r="241" spans="7:8" s="177" customFormat="1" ht="26.25" customHeight="1">
      <c r="G241" s="185"/>
      <c r="H241" s="335"/>
    </row>
    <row r="242" spans="7:8" s="177" customFormat="1" ht="26.25" customHeight="1">
      <c r="G242" s="185"/>
      <c r="H242" s="335"/>
    </row>
    <row r="243" spans="7:8" s="177" customFormat="1" ht="26.25" customHeight="1">
      <c r="G243" s="185"/>
      <c r="H243" s="335"/>
    </row>
    <row r="244" spans="7:8" s="177" customFormat="1" ht="26.25" customHeight="1">
      <c r="G244" s="185"/>
      <c r="H244" s="335"/>
    </row>
    <row r="245" spans="7:8" s="177" customFormat="1" ht="26.25" customHeight="1">
      <c r="G245" s="185"/>
      <c r="H245" s="335"/>
    </row>
    <row r="246" spans="7:8" s="177" customFormat="1" ht="26.25" customHeight="1">
      <c r="G246" s="185"/>
      <c r="H246" s="335"/>
    </row>
    <row r="247" spans="7:8" s="177" customFormat="1" ht="26.25" customHeight="1">
      <c r="G247" s="185"/>
      <c r="H247" s="335"/>
    </row>
    <row r="248" spans="7:8" s="177" customFormat="1" ht="26.25" customHeight="1">
      <c r="G248" s="185"/>
      <c r="H248" s="335"/>
    </row>
    <row r="249" spans="7:8" s="177" customFormat="1" ht="26.25" customHeight="1">
      <c r="G249" s="185"/>
      <c r="H249" s="335"/>
    </row>
    <row r="250" spans="7:8" s="177" customFormat="1" ht="26.25" customHeight="1">
      <c r="G250" s="185"/>
      <c r="H250" s="335"/>
    </row>
    <row r="251" spans="7:8" s="177" customFormat="1" ht="26.25" customHeight="1">
      <c r="G251" s="185"/>
      <c r="H251" s="335"/>
    </row>
    <row r="252" spans="7:8" s="177" customFormat="1" ht="26.25" customHeight="1">
      <c r="G252" s="185"/>
      <c r="H252" s="335"/>
    </row>
    <row r="253" spans="7:8" s="177" customFormat="1" ht="26.25" customHeight="1">
      <c r="G253" s="185"/>
      <c r="H253" s="335"/>
    </row>
    <row r="254" spans="7:8" s="177" customFormat="1" ht="26.25" customHeight="1">
      <c r="G254" s="185"/>
      <c r="H254" s="335"/>
    </row>
    <row r="255" spans="7:8" s="177" customFormat="1" ht="26.25" customHeight="1">
      <c r="G255" s="185"/>
      <c r="H255" s="335"/>
    </row>
    <row r="256" spans="7:8" s="177" customFormat="1" ht="26.25" customHeight="1">
      <c r="G256" s="185"/>
      <c r="H256" s="335"/>
    </row>
    <row r="257" spans="7:8" s="177" customFormat="1" ht="26.25" customHeight="1">
      <c r="G257" s="185"/>
      <c r="H257" s="335"/>
    </row>
    <row r="258" spans="7:8" s="177" customFormat="1" ht="26.25" customHeight="1">
      <c r="G258" s="185"/>
      <c r="H258" s="335"/>
    </row>
    <row r="259" spans="7:8" s="177" customFormat="1" ht="26.25" customHeight="1">
      <c r="G259" s="185"/>
      <c r="H259" s="335"/>
    </row>
    <row r="260" spans="7:8" s="177" customFormat="1" ht="26.25" customHeight="1">
      <c r="G260" s="185"/>
      <c r="H260" s="335"/>
    </row>
    <row r="261" spans="7:8" s="177" customFormat="1" ht="26.25" customHeight="1">
      <c r="G261" s="185"/>
      <c r="H261" s="335"/>
    </row>
    <row r="262" spans="7:8" s="177" customFormat="1" ht="26.25" customHeight="1">
      <c r="G262" s="185"/>
      <c r="H262" s="335"/>
    </row>
    <row r="263" spans="7:8" s="177" customFormat="1" ht="26.25" customHeight="1">
      <c r="G263" s="185"/>
      <c r="H263" s="335"/>
    </row>
    <row r="264" spans="7:8" s="177" customFormat="1" ht="26.25" customHeight="1">
      <c r="G264" s="185"/>
      <c r="H264" s="335"/>
    </row>
    <row r="265" spans="7:8" s="177" customFormat="1" ht="26.25" customHeight="1">
      <c r="G265" s="185"/>
      <c r="H265" s="335"/>
    </row>
    <row r="266" spans="7:8" s="177" customFormat="1" ht="26.25" customHeight="1">
      <c r="G266" s="185"/>
      <c r="H266" s="335"/>
    </row>
    <row r="267" spans="7:8" s="177" customFormat="1" ht="26.25" customHeight="1">
      <c r="G267" s="185"/>
      <c r="H267" s="335"/>
    </row>
    <row r="268" spans="7:8" s="177" customFormat="1" ht="26.25" customHeight="1">
      <c r="G268" s="185"/>
      <c r="H268" s="335"/>
    </row>
    <row r="269" spans="7:8" s="177" customFormat="1" ht="26.25" customHeight="1">
      <c r="G269" s="185"/>
      <c r="H269" s="335"/>
    </row>
    <row r="270" spans="7:8" s="177" customFormat="1" ht="26.25" customHeight="1">
      <c r="G270" s="185"/>
      <c r="H270" s="335"/>
    </row>
    <row r="271" spans="7:8" s="177" customFormat="1" ht="26.25" customHeight="1">
      <c r="G271" s="185"/>
      <c r="H271" s="335"/>
    </row>
    <row r="272" spans="7:8" s="177" customFormat="1" ht="26.25" customHeight="1">
      <c r="G272" s="185"/>
      <c r="H272" s="335"/>
    </row>
    <row r="273" spans="7:8" s="177" customFormat="1" ht="26.25" customHeight="1">
      <c r="G273" s="185"/>
      <c r="H273" s="335"/>
    </row>
    <row r="274" spans="7:8" s="177" customFormat="1" ht="26.25" customHeight="1">
      <c r="G274" s="185"/>
      <c r="H274" s="335"/>
    </row>
    <row r="275" spans="7:8" s="177" customFormat="1" ht="26.25" customHeight="1">
      <c r="G275" s="185"/>
      <c r="H275" s="335"/>
    </row>
    <row r="276" spans="7:8" s="177" customFormat="1" ht="26.25" customHeight="1">
      <c r="G276" s="185"/>
      <c r="H276" s="335"/>
    </row>
    <row r="277" spans="7:8" s="177" customFormat="1" ht="26.25" customHeight="1">
      <c r="G277" s="185"/>
      <c r="H277" s="335"/>
    </row>
    <row r="278" spans="7:8" s="177" customFormat="1" ht="26.25" customHeight="1">
      <c r="G278" s="185"/>
      <c r="H278" s="335"/>
    </row>
    <row r="279" spans="7:8" s="177" customFormat="1" ht="26.25" customHeight="1">
      <c r="G279" s="185"/>
      <c r="H279" s="335"/>
    </row>
    <row r="280" spans="7:8" s="177" customFormat="1" ht="26.25" customHeight="1">
      <c r="G280" s="185"/>
      <c r="H280" s="335"/>
    </row>
    <row r="281" spans="7:8" s="177" customFormat="1" ht="26.25" customHeight="1">
      <c r="G281" s="185"/>
      <c r="H281" s="335"/>
    </row>
    <row r="282" spans="7:8" s="177" customFormat="1" ht="26.25" customHeight="1">
      <c r="G282" s="185"/>
      <c r="H282" s="335"/>
    </row>
    <row r="283" spans="7:8" s="177" customFormat="1" ht="26.25" customHeight="1">
      <c r="G283" s="185"/>
      <c r="H283" s="335"/>
    </row>
    <row r="284" spans="7:8" s="177" customFormat="1" ht="26.25" customHeight="1">
      <c r="G284" s="185"/>
      <c r="H284" s="335"/>
    </row>
    <row r="285" spans="7:8" s="177" customFormat="1" ht="26.25" customHeight="1">
      <c r="G285" s="185"/>
      <c r="H285" s="335"/>
    </row>
    <row r="286" spans="7:8" s="177" customFormat="1" ht="26.25" customHeight="1">
      <c r="G286" s="185"/>
      <c r="H286" s="335"/>
    </row>
    <row r="287" spans="7:8" s="177" customFormat="1" ht="26.25" customHeight="1">
      <c r="G287" s="185"/>
      <c r="H287" s="335"/>
    </row>
    <row r="288" spans="7:8" s="177" customFormat="1" ht="26.25" customHeight="1">
      <c r="G288" s="185"/>
      <c r="H288" s="335"/>
    </row>
    <row r="289" spans="7:8" s="177" customFormat="1" ht="26.25" customHeight="1">
      <c r="G289" s="185"/>
      <c r="H289" s="335"/>
    </row>
    <row r="290" spans="7:8" s="177" customFormat="1" ht="26.25" customHeight="1">
      <c r="G290" s="185"/>
      <c r="H290" s="335"/>
    </row>
    <row r="291" spans="7:8" s="177" customFormat="1" ht="26.25" customHeight="1">
      <c r="G291" s="185"/>
      <c r="H291" s="335"/>
    </row>
    <row r="292" spans="7:8" s="177" customFormat="1" ht="26.25" customHeight="1">
      <c r="G292" s="185"/>
      <c r="H292" s="335"/>
    </row>
    <row r="293" spans="7:8" s="177" customFormat="1" ht="26.25" customHeight="1">
      <c r="G293" s="185"/>
      <c r="H293" s="335"/>
    </row>
    <row r="294" spans="7:8" s="177" customFormat="1" ht="26.25" customHeight="1">
      <c r="G294" s="185"/>
      <c r="H294" s="335"/>
    </row>
    <row r="295" spans="7:8" s="177" customFormat="1" ht="26.25" customHeight="1">
      <c r="G295" s="185"/>
      <c r="H295" s="335"/>
    </row>
    <row r="296" spans="7:8" s="177" customFormat="1" ht="26.25" customHeight="1">
      <c r="G296" s="185"/>
      <c r="H296" s="335"/>
    </row>
    <row r="297" spans="7:8" s="177" customFormat="1" ht="26.25" customHeight="1">
      <c r="G297" s="185"/>
      <c r="H297" s="335"/>
    </row>
    <row r="298" spans="7:8" s="177" customFormat="1" ht="26.25" customHeight="1">
      <c r="G298" s="185"/>
      <c r="H298" s="335"/>
    </row>
    <row r="299" spans="7:8" s="177" customFormat="1" ht="26.25" customHeight="1">
      <c r="G299" s="185"/>
      <c r="H299" s="335"/>
    </row>
    <row r="300" spans="7:8" s="177" customFormat="1" ht="26.25" customHeight="1">
      <c r="G300" s="185"/>
      <c r="H300" s="335"/>
    </row>
    <row r="301" spans="7:8" s="177" customFormat="1" ht="26.25" customHeight="1">
      <c r="G301" s="185"/>
      <c r="H301" s="335"/>
    </row>
    <row r="302" spans="7:8" s="177" customFormat="1" ht="26.25" customHeight="1">
      <c r="G302" s="185"/>
      <c r="H302" s="335"/>
    </row>
  </sheetData>
  <mergeCells count="21">
    <mergeCell ref="A70:F70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H15:H16"/>
    <mergeCell ref="A14:G14"/>
    <mergeCell ref="G15:G16"/>
    <mergeCell ref="A15:B15"/>
    <mergeCell ref="C15:C16"/>
    <mergeCell ref="D15:D16"/>
    <mergeCell ref="E15:E16"/>
    <mergeCell ref="F15:F16"/>
  </mergeCells>
  <printOptions horizontalCentered="1"/>
  <pageMargins left="0" right="0" top="0" bottom="0" header="0.19685039370078741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2025 ԳՊ ժամանակացույց</vt:lpstr>
      <vt:lpstr>Պարգևի ԳՊ-2</vt:lpstr>
      <vt:lpstr>08.07.2025 փոփոխված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2025-06-27T13:26:48Z</cp:lastPrinted>
  <dcterms:created xsi:type="dcterms:W3CDTF">2019-01-29T16:25:31Z</dcterms:created>
  <dcterms:modified xsi:type="dcterms:W3CDTF">2025-07-08T06:11:22Z</dcterms:modified>
  <cp:contentStatus/>
</cp:coreProperties>
</file>